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120ABC20-18CA-4160-B114-8D527E9410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 households" sheetId="1" r:id="rId1"/>
    <sheet name="Adults" sheetId="3" r:id="rId2"/>
    <sheet name="Families " sheetId="2" r:id="rId3"/>
    <sheet name="Children &amp; care leaver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3" i="1" l="1"/>
  <c r="G3" i="2"/>
  <c r="C3" i="1"/>
  <c r="G3" i="1"/>
  <c r="E12" i="4"/>
  <c r="E11" i="4"/>
  <c r="E10" i="4"/>
  <c r="E9" i="4"/>
  <c r="E8" i="4"/>
  <c r="E7" i="4"/>
  <c r="E6" i="4"/>
  <c r="E5" i="4"/>
  <c r="E4" i="4"/>
  <c r="K3" i="4" l="1"/>
  <c r="L9" i="4" s="1"/>
  <c r="H3" i="4"/>
  <c r="J10" i="4" s="1"/>
  <c r="G3" i="4"/>
  <c r="B3" i="4"/>
  <c r="D3" i="4"/>
  <c r="C3" i="4"/>
  <c r="F3" i="2"/>
  <c r="I9" i="4"/>
  <c r="I7" i="4"/>
  <c r="I4" i="4"/>
  <c r="C3" i="2"/>
  <c r="E8" i="2" s="1"/>
  <c r="L3" i="2"/>
  <c r="M13" i="2" s="1"/>
  <c r="I9" i="2"/>
  <c r="I11" i="4"/>
  <c r="I8" i="4"/>
  <c r="I6" i="4"/>
  <c r="I5" i="4"/>
  <c r="D13" i="2"/>
  <c r="D11" i="2"/>
  <c r="D10" i="2"/>
  <c r="D9" i="2"/>
  <c r="D6" i="2"/>
  <c r="D5" i="2"/>
  <c r="D4" i="2"/>
  <c r="H13" i="2"/>
  <c r="H12" i="2"/>
  <c r="D12" i="2"/>
  <c r="H11" i="2"/>
  <c r="H10" i="2"/>
  <c r="H9" i="2"/>
  <c r="H8" i="2"/>
  <c r="D8" i="2"/>
  <c r="H7" i="2"/>
  <c r="D7" i="2"/>
  <c r="I6" i="2"/>
  <c r="H6" i="2"/>
  <c r="H5" i="2"/>
  <c r="H4" i="2"/>
  <c r="L3" i="3"/>
  <c r="F3" i="3"/>
  <c r="G3" i="3"/>
  <c r="I6" i="3" s="1"/>
  <c r="C3" i="3"/>
  <c r="D3" i="3" s="1"/>
  <c r="F3" i="4" l="1"/>
  <c r="F13" i="4"/>
  <c r="F4" i="4"/>
  <c r="F12" i="4"/>
  <c r="F5" i="4"/>
  <c r="F6" i="4"/>
  <c r="F11" i="4"/>
  <c r="E3" i="4"/>
  <c r="F9" i="4"/>
  <c r="F8" i="4"/>
  <c r="F7" i="4"/>
  <c r="F10" i="4"/>
  <c r="I7" i="2"/>
  <c r="I3" i="2"/>
  <c r="I10" i="2"/>
  <c r="H3" i="2"/>
  <c r="M12" i="2"/>
  <c r="M4" i="2"/>
  <c r="M9" i="2"/>
  <c r="M10" i="2"/>
  <c r="E3" i="3"/>
  <c r="I10" i="4"/>
  <c r="J7" i="4"/>
  <c r="L6" i="4"/>
  <c r="L8" i="4"/>
  <c r="L10" i="4"/>
  <c r="L3" i="4"/>
  <c r="L12" i="4"/>
  <c r="L4" i="4"/>
  <c r="L13" i="4"/>
  <c r="L11" i="4"/>
  <c r="L5" i="4"/>
  <c r="L7" i="4"/>
  <c r="J4" i="4"/>
  <c r="J9" i="4"/>
  <c r="I3" i="4"/>
  <c r="J3" i="4"/>
  <c r="J11" i="4"/>
  <c r="J6" i="4"/>
  <c r="J8" i="4"/>
  <c r="J12" i="4"/>
  <c r="J5" i="4"/>
  <c r="J13" i="4"/>
  <c r="E9" i="2"/>
  <c r="E12" i="2"/>
  <c r="E11" i="2"/>
  <c r="I4" i="2"/>
  <c r="E6" i="2"/>
  <c r="M7" i="2"/>
  <c r="I12" i="2"/>
  <c r="E5" i="2"/>
  <c r="M6" i="2"/>
  <c r="I11" i="2"/>
  <c r="E13" i="2"/>
  <c r="M3" i="2"/>
  <c r="I8" i="2"/>
  <c r="E10" i="2"/>
  <c r="M11" i="2"/>
  <c r="D3" i="2"/>
  <c r="I5" i="2"/>
  <c r="E7" i="2"/>
  <c r="M8" i="2"/>
  <c r="I13" i="2"/>
  <c r="E3" i="2"/>
  <c r="E4" i="2"/>
  <c r="M5" i="2"/>
  <c r="I13" i="3" l="1"/>
  <c r="D13" i="3"/>
  <c r="I12" i="3"/>
  <c r="D12" i="3"/>
  <c r="M11" i="3"/>
  <c r="I11" i="3"/>
  <c r="E11" i="3"/>
  <c r="D11" i="3"/>
  <c r="I10" i="3"/>
  <c r="E10" i="3"/>
  <c r="D10" i="3"/>
  <c r="M9" i="3"/>
  <c r="I9" i="3"/>
  <c r="E9" i="3"/>
  <c r="D9" i="3"/>
  <c r="M8" i="3"/>
  <c r="I8" i="3"/>
  <c r="D8" i="3"/>
  <c r="M7" i="3"/>
  <c r="I7" i="3"/>
  <c r="E7" i="3"/>
  <c r="D7" i="3"/>
  <c r="H6" i="3"/>
  <c r="E6" i="3"/>
  <c r="D6" i="3"/>
  <c r="M5" i="3"/>
  <c r="I5" i="3"/>
  <c r="E5" i="3"/>
  <c r="D5" i="3"/>
  <c r="M4" i="3"/>
  <c r="H4" i="3"/>
  <c r="I4" i="3"/>
  <c r="D4" i="3"/>
  <c r="M3" i="3"/>
  <c r="M13" i="3"/>
  <c r="I3" i="3"/>
  <c r="H3" i="3"/>
  <c r="E12" i="3"/>
  <c r="B3" i="1"/>
  <c r="I3" i="1"/>
  <c r="D4" i="1"/>
  <c r="D5" i="1"/>
  <c r="D6" i="1"/>
  <c r="D7" i="1"/>
  <c r="D8" i="1"/>
  <c r="D9" i="1"/>
  <c r="D10" i="1"/>
  <c r="D11" i="1"/>
  <c r="D12" i="1"/>
  <c r="D13" i="1"/>
  <c r="K5" i="1"/>
  <c r="H3" i="1"/>
  <c r="E13" i="1" l="1"/>
  <c r="E4" i="1"/>
  <c r="H12" i="3"/>
  <c r="H11" i="3"/>
  <c r="H10" i="3"/>
  <c r="H8" i="3"/>
  <c r="H7" i="3"/>
  <c r="M12" i="3"/>
  <c r="E13" i="3"/>
  <c r="E4" i="3"/>
  <c r="H5" i="3"/>
  <c r="M6" i="3"/>
  <c r="E8" i="3"/>
  <c r="H9" i="3"/>
  <c r="M10" i="3"/>
  <c r="H13" i="3"/>
  <c r="E3" i="1"/>
  <c r="K3" i="1"/>
  <c r="D3" i="1"/>
  <c r="E6" i="1"/>
  <c r="E7" i="1"/>
  <c r="K10" i="1"/>
  <c r="E8" i="1"/>
  <c r="K11" i="1"/>
  <c r="E9" i="1"/>
  <c r="K9" i="1"/>
  <c r="K4" i="1"/>
  <c r="K12" i="1"/>
  <c r="E10" i="1"/>
  <c r="K7" i="1"/>
  <c r="E5" i="1"/>
  <c r="E11" i="1"/>
  <c r="K8" i="1"/>
  <c r="K13" i="1"/>
  <c r="E12" i="1"/>
  <c r="H5" i="1" l="1"/>
  <c r="I5" i="1"/>
  <c r="H6" i="1"/>
  <c r="I6" i="1"/>
  <c r="H9" i="1"/>
  <c r="I9" i="1"/>
  <c r="H8" i="1"/>
  <c r="I8" i="1"/>
  <c r="H4" i="1"/>
  <c r="I4" i="1"/>
  <c r="H7" i="1"/>
  <c r="I7" i="1"/>
  <c r="H11" i="1" l="1"/>
  <c r="I11" i="1"/>
  <c r="H13" i="1"/>
  <c r="I13" i="1"/>
  <c r="H12" i="1"/>
  <c r="I12" i="1"/>
  <c r="H10" i="1"/>
  <c r="I10" i="1"/>
</calcChain>
</file>

<file path=xl/sharedStrings.xml><?xml version="1.0" encoding="utf-8"?>
<sst xmlns="http://schemas.openxmlformats.org/spreadsheetml/2006/main" count="221" uniqueCount="63">
  <si>
    <t>All Households</t>
  </si>
  <si>
    <t>Number of households financially supported</t>
  </si>
  <si>
    <t>Referrals - new cases recorded in year</t>
  </si>
  <si>
    <t>Financial Year 2021-2022</t>
  </si>
  <si>
    <t>Number of local authorities providing data</t>
  </si>
  <si>
    <t>Annual cost (average cost x number of supported households at end of Q4)</t>
  </si>
  <si>
    <t>Average cost per local authority (total cost / number of local authorities)</t>
  </si>
  <si>
    <t>Percentage of total expenditure by region / country</t>
  </si>
  <si>
    <t>Number  of households receiving financial support (end of Q1)</t>
  </si>
  <si>
    <t>Number  of households receiving financial support (end of Q4)</t>
  </si>
  <si>
    <t xml:space="preserve">Increase/ decrease in supported households from end of Q1 to end of Q4 </t>
  </si>
  <si>
    <t>Percentage of total households supported at end of quarter 4 - by region / country</t>
  </si>
  <si>
    <t>Total number of referrals</t>
  </si>
  <si>
    <t>Percentage of total number of referrals - by region / country</t>
  </si>
  <si>
    <t xml:space="preserve">All local authorities </t>
  </si>
  <si>
    <t>East of England</t>
  </si>
  <si>
    <t>East Midlands</t>
  </si>
  <si>
    <t>Greater London</t>
  </si>
  <si>
    <t>North East</t>
  </si>
  <si>
    <t>North West</t>
  </si>
  <si>
    <t>South East</t>
  </si>
  <si>
    <t>South West</t>
  </si>
  <si>
    <t>West Midlands</t>
  </si>
  <si>
    <t>Yorkshire &amp; Humber</t>
  </si>
  <si>
    <t>Scotland</t>
  </si>
  <si>
    <t>Adult households</t>
  </si>
  <si>
    <t>Financially supported - time on support</t>
  </si>
  <si>
    <t>New cases recorded</t>
  </si>
  <si>
    <t>Increase/ decrease in supported households from end of Q1 to end of Q4</t>
  </si>
  <si>
    <t>Average number of days on support - households open at end of Q4 (column G)</t>
  </si>
  <si>
    <t>Proportion of 'unresolved' households support for 1000 days or longer</t>
  </si>
  <si>
    <t>Immigration status of adults financially supported at end of Quarter 4</t>
  </si>
  <si>
    <t>Immigration status of new adult cases recroded within financial year (referrals)</t>
  </si>
  <si>
    <t>No current immigration permission</t>
  </si>
  <si>
    <t>EEA status / nationality</t>
  </si>
  <si>
    <t>Asylum seeker / asylum seeker ARE</t>
  </si>
  <si>
    <t>Leave to Remain (LTR) with NRPF</t>
  </si>
  <si>
    <t>Leave to Remain (LTR) with recourse</t>
  </si>
  <si>
    <t>British</t>
  </si>
  <si>
    <t>Reason for closure - adults, financially supported cases closed within year</t>
  </si>
  <si>
    <t>Granted Leave to Remain</t>
  </si>
  <si>
    <t>Granted Leave to Remain - EEA</t>
  </si>
  <si>
    <t>Accessed asylum support</t>
  </si>
  <si>
    <t>No longer eligible</t>
  </si>
  <si>
    <t>Detained / imprisoned</t>
  </si>
  <si>
    <t>Left the UK (including HO/ LA funded)</t>
  </si>
  <si>
    <t>Deceased</t>
  </si>
  <si>
    <t>Family households</t>
  </si>
  <si>
    <t>Immigration status of families financially supported at end of Quarter 4</t>
  </si>
  <si>
    <t>Immigration status of new family cases added within financial year (referrals)</t>
  </si>
  <si>
    <t>Reason for closure - families, financially supported cases closed within year</t>
  </si>
  <si>
    <t>Looked after children / care leavers</t>
  </si>
  <si>
    <t>Open cases</t>
  </si>
  <si>
    <t>All open cases at end of Q1</t>
  </si>
  <si>
    <t>All open cases at end of Q4</t>
  </si>
  <si>
    <t>Increase/ decrease in open cases from end of Q1 to end of Q4</t>
  </si>
  <si>
    <t>Percentage of total open cases by region / country</t>
  </si>
  <si>
    <t>Number of open cases at end of Q4 that are financially supported</t>
  </si>
  <si>
    <t>Percentage of total expenditure</t>
  </si>
  <si>
    <t xml:space="preserve">New cases added </t>
  </si>
  <si>
    <t>Percentage of total number of referrals</t>
  </si>
  <si>
    <t>Immigration status of looked after children and care leavers - open case-  end of Quarter 4</t>
  </si>
  <si>
    <t>Accommodation and subsistence expenditure at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</si>
</sst>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_-;\-&quot;£&quot;* #,##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vertical="top"/>
    </xf>
    <xf numFmtId="164" fontId="3" fillId="0" borderId="3" xfId="0" applyNumberFormat="1" applyFont="1" applyBorder="1"/>
    <xf numFmtId="10" fontId="3" fillId="0" borderId="3" xfId="0" applyNumberFormat="1" applyFont="1" applyBorder="1"/>
    <xf numFmtId="164" fontId="4" fillId="0" borderId="3" xfId="0" applyNumberFormat="1" applyFont="1" applyBorder="1"/>
    <xf numFmtId="10" fontId="4" fillId="0" borderId="3" xfId="0" applyNumberFormat="1" applyFont="1" applyBorder="1"/>
    <xf numFmtId="9" fontId="9" fillId="0" borderId="9" xfId="0" applyNumberFormat="1" applyFont="1" applyBorder="1"/>
    <xf numFmtId="9" fontId="5" fillId="0" borderId="9" xfId="0" applyNumberFormat="1" applyFont="1" applyBorder="1"/>
    <xf numFmtId="164" fontId="4" fillId="0" borderId="11" xfId="0" applyNumberFormat="1" applyFont="1" applyBorder="1"/>
    <xf numFmtId="9" fontId="5" fillId="0" borderId="12" xfId="0" applyNumberFormat="1" applyFont="1" applyBorder="1"/>
    <xf numFmtId="1" fontId="3" fillId="0" borderId="8" xfId="0" applyNumberFormat="1" applyFont="1" applyBorder="1"/>
    <xf numFmtId="9" fontId="3" fillId="0" borderId="9" xfId="1" applyFont="1" applyBorder="1"/>
    <xf numFmtId="1" fontId="4" fillId="0" borderId="8" xfId="0" applyNumberFormat="1" applyFont="1" applyBorder="1"/>
    <xf numFmtId="9" fontId="4" fillId="0" borderId="9" xfId="1" applyFont="1" applyBorder="1"/>
    <xf numFmtId="1" fontId="4" fillId="0" borderId="10" xfId="0" applyNumberFormat="1" applyFont="1" applyBorder="1"/>
    <xf numFmtId="10" fontId="4" fillId="0" borderId="11" xfId="0" applyNumberFormat="1" applyFont="1" applyBorder="1"/>
    <xf numFmtId="9" fontId="4" fillId="0" borderId="12" xfId="1" applyFont="1" applyBorder="1"/>
    <xf numFmtId="164" fontId="3" fillId="5" borderId="8" xfId="0" applyNumberFormat="1" applyFont="1" applyFill="1" applyBorder="1"/>
    <xf numFmtId="164" fontId="4" fillId="5" borderId="8" xfId="0" applyNumberFormat="1" applyFont="1" applyFill="1" applyBorder="1"/>
    <xf numFmtId="164" fontId="4" fillId="5" borderId="10" xfId="0" applyNumberFormat="1" applyFont="1" applyFill="1" applyBorder="1"/>
    <xf numFmtId="1" fontId="7" fillId="5" borderId="3" xfId="0" applyNumberFormat="1" applyFont="1" applyFill="1" applyBorder="1"/>
    <xf numFmtId="1" fontId="7" fillId="5" borderId="11" xfId="0" applyNumberFormat="1" applyFont="1" applyFill="1" applyBorder="1"/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" fontId="3" fillId="5" borderId="8" xfId="0" applyNumberFormat="1" applyFont="1" applyFill="1" applyBorder="1"/>
    <xf numFmtId="0" fontId="4" fillId="0" borderId="3" xfId="0" applyFont="1" applyBorder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164" fontId="4" fillId="5" borderId="3" xfId="0" applyNumberFormat="1" applyFont="1" applyFill="1" applyBorder="1"/>
    <xf numFmtId="0" fontId="4" fillId="5" borderId="3" xfId="0" applyFont="1" applyFill="1" applyBorder="1"/>
    <xf numFmtId="0" fontId="4" fillId="0" borderId="9" xfId="0" applyFont="1" applyBorder="1" applyAlignment="1">
      <alignment vertical="top" wrapText="1"/>
    </xf>
    <xf numFmtId="0" fontId="4" fillId="5" borderId="11" xfId="0" applyFont="1" applyFill="1" applyBorder="1"/>
    <xf numFmtId="0" fontId="4" fillId="5" borderId="8" xfId="0" applyFont="1" applyFill="1" applyBorder="1" applyAlignment="1">
      <alignment vertical="top" wrapText="1"/>
    </xf>
    <xf numFmtId="0" fontId="4" fillId="5" borderId="8" xfId="0" applyFont="1" applyFill="1" applyBorder="1"/>
    <xf numFmtId="0" fontId="4" fillId="5" borderId="10" xfId="0" applyFont="1" applyFill="1" applyBorder="1"/>
    <xf numFmtId="164" fontId="4" fillId="5" borderId="11" xfId="0" applyNumberFormat="1" applyFont="1" applyFill="1" applyBorder="1"/>
    <xf numFmtId="0" fontId="5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9" fontId="9" fillId="0" borderId="3" xfId="0" applyNumberFormat="1" applyFont="1" applyBorder="1"/>
    <xf numFmtId="9" fontId="7" fillId="0" borderId="3" xfId="0" applyNumberFormat="1" applyFont="1" applyBorder="1"/>
    <xf numFmtId="9" fontId="5" fillId="0" borderId="3" xfId="0" applyNumberFormat="1" applyFont="1" applyBorder="1"/>
    <xf numFmtId="9" fontId="7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9" fontId="9" fillId="0" borderId="4" xfId="0" applyNumberFormat="1" applyFont="1" applyBorder="1"/>
    <xf numFmtId="9" fontId="5" fillId="0" borderId="4" xfId="0" applyNumberFormat="1" applyFont="1" applyBorder="1"/>
    <xf numFmtId="0" fontId="5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9" fontId="6" fillId="0" borderId="8" xfId="0" applyNumberFormat="1" applyFont="1" applyBorder="1"/>
    <xf numFmtId="9" fontId="7" fillId="0" borderId="8" xfId="0" applyNumberFormat="1" applyFont="1" applyBorder="1"/>
    <xf numFmtId="9" fontId="7" fillId="0" borderId="10" xfId="0" applyNumberFormat="1" applyFont="1" applyBorder="1"/>
    <xf numFmtId="9" fontId="5" fillId="0" borderId="11" xfId="0" applyNumberFormat="1" applyFont="1" applyBorder="1"/>
    <xf numFmtId="0" fontId="1" fillId="0" borderId="18" xfId="0" applyFont="1" applyBorder="1"/>
    <xf numFmtId="0" fontId="5" fillId="0" borderId="19" xfId="0" applyFont="1" applyBorder="1"/>
    <xf numFmtId="0" fontId="3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3" fillId="0" borderId="23" xfId="0" applyFont="1" applyBorder="1"/>
    <xf numFmtId="0" fontId="4" fillId="0" borderId="23" xfId="0" applyFont="1" applyBorder="1"/>
    <xf numFmtId="0" fontId="4" fillId="0" borderId="24" xfId="0" applyFont="1" applyBorder="1"/>
    <xf numFmtId="0" fontId="5" fillId="0" borderId="9" xfId="0" applyFont="1" applyBorder="1" applyAlignment="1">
      <alignment vertical="top" wrapText="1"/>
    </xf>
    <xf numFmtId="9" fontId="7" fillId="0" borderId="9" xfId="0" applyNumberFormat="1" applyFont="1" applyBorder="1"/>
    <xf numFmtId="9" fontId="7" fillId="0" borderId="11" xfId="0" applyNumberFormat="1" applyFont="1" applyBorder="1"/>
    <xf numFmtId="9" fontId="7" fillId="0" borderId="12" xfId="0" applyNumberFormat="1" applyFont="1" applyBorder="1"/>
    <xf numFmtId="1" fontId="3" fillId="5" borderId="3" xfId="0" applyNumberFormat="1" applyFont="1" applyFill="1" applyBorder="1"/>
    <xf numFmtId="0" fontId="4" fillId="5" borderId="4" xfId="0" applyFont="1" applyFill="1" applyBorder="1" applyAlignment="1">
      <alignment vertical="top" wrapText="1"/>
    </xf>
    <xf numFmtId="164" fontId="3" fillId="5" borderId="4" xfId="0" applyNumberFormat="1" applyFont="1" applyFill="1" applyBorder="1"/>
    <xf numFmtId="164" fontId="4" fillId="5" borderId="4" xfId="0" applyNumberFormat="1" applyFont="1" applyFill="1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9" fontId="9" fillId="0" borderId="8" xfId="0" applyNumberFormat="1" applyFont="1" applyBorder="1"/>
    <xf numFmtId="9" fontId="5" fillId="0" borderId="8" xfId="0" applyNumberFormat="1" applyFont="1" applyBorder="1"/>
    <xf numFmtId="9" fontId="5" fillId="0" borderId="10" xfId="0" applyNumberFormat="1" applyFont="1" applyBorder="1"/>
    <xf numFmtId="0" fontId="1" fillId="0" borderId="0" xfId="0" applyFont="1" applyAlignment="1">
      <alignment vertical="center"/>
    </xf>
    <xf numFmtId="164" fontId="4" fillId="5" borderId="17" xfId="0" applyNumberFormat="1" applyFont="1" applyFill="1" applyBorder="1"/>
    <xf numFmtId="0" fontId="7" fillId="0" borderId="4" xfId="0" applyFont="1" applyBorder="1" applyAlignment="1">
      <alignment vertical="top" wrapText="1"/>
    </xf>
    <xf numFmtId="9" fontId="7" fillId="0" borderId="4" xfId="0" applyNumberFormat="1" applyFont="1" applyBorder="1" applyAlignment="1">
      <alignment vertical="top" wrapText="1"/>
    </xf>
    <xf numFmtId="9" fontId="7" fillId="0" borderId="4" xfId="0" applyNumberFormat="1" applyFont="1" applyBorder="1"/>
    <xf numFmtId="9" fontId="7" fillId="0" borderId="17" xfId="0" applyNumberFormat="1" applyFont="1" applyBorder="1"/>
    <xf numFmtId="0" fontId="5" fillId="8" borderId="5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3" fillId="0" borderId="32" xfId="0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5" borderId="32" xfId="0" applyNumberFormat="1" applyFont="1" applyFill="1" applyBorder="1"/>
    <xf numFmtId="10" fontId="3" fillId="0" borderId="33" xfId="0" applyNumberFormat="1" applyFont="1" applyBorder="1"/>
    <xf numFmtId="164" fontId="3" fillId="5" borderId="32" xfId="0" applyNumberFormat="1" applyFont="1" applyFill="1" applyBorder="1"/>
    <xf numFmtId="164" fontId="4" fillId="0" borderId="34" xfId="0" applyNumberFormat="1" applyFont="1" applyBorder="1"/>
    <xf numFmtId="9" fontId="9" fillId="0" borderId="33" xfId="0" applyNumberFormat="1" applyFont="1" applyBorder="1"/>
    <xf numFmtId="0" fontId="4" fillId="0" borderId="35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5" borderId="37" xfId="0" applyFont="1" applyFill="1" applyBorder="1" applyAlignment="1">
      <alignment vertical="top" wrapText="1"/>
    </xf>
    <xf numFmtId="0" fontId="4" fillId="5" borderId="35" xfId="0" applyFont="1" applyFill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10" fontId="4" fillId="0" borderId="33" xfId="0" applyNumberFormat="1" applyFont="1" applyBorder="1"/>
    <xf numFmtId="10" fontId="4" fillId="0" borderId="9" xfId="0" applyNumberFormat="1" applyFont="1" applyBorder="1"/>
    <xf numFmtId="10" fontId="4" fillId="0" borderId="12" xfId="0" applyNumberFormat="1" applyFont="1" applyBorder="1"/>
    <xf numFmtId="0" fontId="9" fillId="0" borderId="0" xfId="0" applyFont="1"/>
    <xf numFmtId="1" fontId="3" fillId="0" borderId="8" xfId="1" applyNumberFormat="1" applyFont="1" applyBorder="1"/>
    <xf numFmtId="1" fontId="4" fillId="0" borderId="8" xfId="1" applyNumberFormat="1" applyFont="1" applyBorder="1"/>
    <xf numFmtId="1" fontId="4" fillId="0" borderId="10" xfId="1" applyNumberFormat="1" applyFont="1" applyBorder="1"/>
    <xf numFmtId="0" fontId="11" fillId="5" borderId="8" xfId="0" applyFont="1" applyFill="1" applyBorder="1"/>
    <xf numFmtId="9" fontId="11" fillId="0" borderId="9" xfId="1" applyFont="1" applyBorder="1"/>
    <xf numFmtId="10" fontId="11" fillId="0" borderId="3" xfId="0" applyNumberFormat="1" applyFont="1" applyBorder="1"/>
    <xf numFmtId="1" fontId="12" fillId="5" borderId="3" xfId="0" applyNumberFormat="1" applyFont="1" applyFill="1" applyBorder="1"/>
    <xf numFmtId="1" fontId="11" fillId="0" borderId="8" xfId="0" applyNumberFormat="1" applyFont="1" applyBorder="1"/>
    <xf numFmtId="9" fontId="13" fillId="0" borderId="9" xfId="0" applyNumberFormat="1" applyFont="1" applyBorder="1"/>
    <xf numFmtId="164" fontId="11" fillId="0" borderId="3" xfId="0" applyNumberFormat="1" applyFont="1" applyBorder="1"/>
    <xf numFmtId="164" fontId="11" fillId="5" borderId="8" xfId="0" applyNumberFormat="1" applyFont="1" applyFill="1" applyBorder="1"/>
    <xf numFmtId="0" fontId="11" fillId="0" borderId="9" xfId="0" applyFont="1" applyBorder="1"/>
    <xf numFmtId="0" fontId="11" fillId="0" borderId="8" xfId="0" applyFont="1" applyBorder="1"/>
    <xf numFmtId="1" fontId="14" fillId="0" borderId="0" xfId="0" applyNumberFormat="1" applyFont="1"/>
    <xf numFmtId="0" fontId="10" fillId="4" borderId="5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3" fillId="9" borderId="7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 vertical="top"/>
    </xf>
    <xf numFmtId="0" fontId="9" fillId="10" borderId="7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9" fillId="10" borderId="26" xfId="0" applyFont="1" applyFill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9" borderId="13" xfId="0" applyFont="1" applyFill="1" applyBorder="1" applyAlignment="1">
      <alignment horizontal="center" vertical="top"/>
    </xf>
    <xf numFmtId="0" fontId="3" fillId="9" borderId="14" xfId="0" applyFont="1" applyFill="1" applyBorder="1" applyAlignment="1">
      <alignment horizontal="center" vertical="top"/>
    </xf>
    <xf numFmtId="0" fontId="3" fillId="9" borderId="15" xfId="0" applyFont="1" applyFill="1" applyBorder="1" applyAlignment="1">
      <alignment horizontal="center" vertical="top"/>
    </xf>
    <xf numFmtId="0" fontId="10" fillId="4" borderId="35" xfId="0" applyFont="1" applyFill="1" applyBorder="1" applyAlignment="1">
      <alignment horizontal="center" vertical="top" wrapText="1"/>
    </xf>
    <xf numFmtId="0" fontId="10" fillId="4" borderId="36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/>
    </xf>
    <xf numFmtId="0" fontId="6" fillId="2" borderId="37" xfId="0" applyFont="1" applyFill="1" applyBorder="1" applyAlignment="1">
      <alignment horizontal="center" vertical="top"/>
    </xf>
    <xf numFmtId="0" fontId="6" fillId="2" borderId="36" xfId="0" applyFont="1" applyFill="1" applyBorder="1" applyAlignment="1">
      <alignment horizontal="center" vertical="top"/>
    </xf>
    <xf numFmtId="0" fontId="9" fillId="6" borderId="35" xfId="0" applyFont="1" applyFill="1" applyBorder="1" applyAlignment="1">
      <alignment horizontal="center" vertical="top"/>
    </xf>
    <xf numFmtId="0" fontId="9" fillId="6" borderId="37" xfId="0" applyFont="1" applyFill="1" applyBorder="1" applyAlignment="1">
      <alignment horizontal="center" vertical="top"/>
    </xf>
    <xf numFmtId="0" fontId="9" fillId="6" borderId="38" xfId="0" applyFont="1" applyFill="1" applyBorder="1" applyAlignment="1">
      <alignment horizontal="center" vertical="top"/>
    </xf>
    <xf numFmtId="0" fontId="9" fillId="6" borderId="36" xfId="0" applyFont="1" applyFill="1" applyBorder="1" applyAlignment="1">
      <alignment horizontal="center" vertical="top"/>
    </xf>
    <xf numFmtId="0" fontId="9" fillId="10" borderId="1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0" fontId="9" fillId="7" borderId="22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top" wrapText="1"/>
    </xf>
    <xf numFmtId="0" fontId="6" fillId="6" borderId="13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L1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:E1"/>
    </sheetView>
  </sheetViews>
  <sheetFormatPr defaultColWidth="9" defaultRowHeight="14" x14ac:dyDescent="0.3"/>
  <cols>
    <col min="1" max="1" width="19.81640625" style="2" customWidth="1"/>
    <col min="2" max="2" width="13.453125" style="4" customWidth="1"/>
    <col min="3" max="3" width="16.81640625" style="2" customWidth="1"/>
    <col min="4" max="4" width="15.453125" style="2" customWidth="1"/>
    <col min="5" max="5" width="12" style="2" customWidth="1"/>
    <col min="6" max="7" width="14" style="2" customWidth="1"/>
    <col min="8" max="8" width="16.7265625" style="2" customWidth="1"/>
    <col min="9" max="9" width="16" style="2" customWidth="1"/>
    <col min="10" max="10" width="11" style="2" customWidth="1"/>
    <col min="11" max="11" width="13.453125" style="2" customWidth="1"/>
    <col min="12" max="12" width="11.1796875" style="2" customWidth="1"/>
    <col min="13" max="13" width="10.453125" style="2" customWidth="1"/>
    <col min="14" max="14" width="9" style="2"/>
    <col min="15" max="15" width="14.81640625" style="2" bestFit="1" customWidth="1"/>
    <col min="16" max="16384" width="9" style="2"/>
  </cols>
  <sheetData>
    <row r="1" spans="1:12" s="5" customFormat="1" ht="28.5" customHeight="1" x14ac:dyDescent="0.35">
      <c r="A1" s="129" t="s">
        <v>0</v>
      </c>
      <c r="B1" s="130"/>
      <c r="C1" s="177" t="s">
        <v>62</v>
      </c>
      <c r="D1" s="178"/>
      <c r="E1" s="179"/>
      <c r="F1" s="126" t="s">
        <v>1</v>
      </c>
      <c r="G1" s="127"/>
      <c r="H1" s="127"/>
      <c r="I1" s="128"/>
      <c r="J1" s="124" t="s">
        <v>2</v>
      </c>
      <c r="K1" s="125"/>
    </row>
    <row r="2" spans="1:12" ht="84" x14ac:dyDescent="0.3">
      <c r="A2" s="78" t="s">
        <v>3</v>
      </c>
      <c r="B2" s="79" t="s">
        <v>4</v>
      </c>
      <c r="C2" s="43" t="s">
        <v>5</v>
      </c>
      <c r="D2" s="37" t="s">
        <v>6</v>
      </c>
      <c r="E2" s="41" t="s">
        <v>7</v>
      </c>
      <c r="F2" s="80" t="s">
        <v>8</v>
      </c>
      <c r="G2" s="38" t="s">
        <v>9</v>
      </c>
      <c r="H2" s="37" t="s">
        <v>10</v>
      </c>
      <c r="I2" s="41" t="s">
        <v>11</v>
      </c>
      <c r="J2" s="43" t="s">
        <v>12</v>
      </c>
      <c r="K2" s="41" t="s">
        <v>13</v>
      </c>
    </row>
    <row r="3" spans="1:12" x14ac:dyDescent="0.3">
      <c r="A3" s="28" t="s">
        <v>14</v>
      </c>
      <c r="B3" s="29">
        <f>SUM(B4:B13)</f>
        <v>72</v>
      </c>
      <c r="C3" s="21">
        <f>SUM(C4:C13)</f>
        <v>63858044.119999997</v>
      </c>
      <c r="D3" s="6">
        <f>C3/B3</f>
        <v>886917.27944444446</v>
      </c>
      <c r="E3" s="10">
        <f>C3/C3</f>
        <v>1</v>
      </c>
      <c r="F3" s="14">
        <v>3408</v>
      </c>
      <c r="G3" s="74">
        <f>SUM(G4:G13)</f>
        <v>3423</v>
      </c>
      <c r="H3" s="7">
        <f t="shared" ref="H3:H13" si="0">(G3-F3)/F3</f>
        <v>4.4014084507042256E-3</v>
      </c>
      <c r="I3" s="15">
        <f>G3/G3</f>
        <v>1</v>
      </c>
      <c r="J3" s="36">
        <f>SUM(J4:J13)</f>
        <v>5781</v>
      </c>
      <c r="K3" s="10">
        <f>J3/J3</f>
        <v>1</v>
      </c>
      <c r="L3" s="123"/>
    </row>
    <row r="4" spans="1:12" x14ac:dyDescent="0.3">
      <c r="A4" s="30" t="s">
        <v>15</v>
      </c>
      <c r="B4" s="31">
        <v>5</v>
      </c>
      <c r="C4" s="22">
        <v>5440360.6400000006</v>
      </c>
      <c r="D4" s="8">
        <f t="shared" ref="D4:D13" si="1">C4/B4</f>
        <v>1088072.128</v>
      </c>
      <c r="E4" s="11">
        <f>C4/C3</f>
        <v>8.5194601791696731E-2</v>
      </c>
      <c r="F4" s="16">
        <v>274</v>
      </c>
      <c r="G4" s="24">
        <v>255</v>
      </c>
      <c r="H4" s="9">
        <f t="shared" si="0"/>
        <v>-6.9343065693430656E-2</v>
      </c>
      <c r="I4" s="17">
        <f>G4/G3</f>
        <v>7.4496056091148122E-2</v>
      </c>
      <c r="J4" s="44">
        <v>338</v>
      </c>
      <c r="K4" s="11">
        <f>J4/J3</f>
        <v>5.8467393184570143E-2</v>
      </c>
      <c r="L4" s="3"/>
    </row>
    <row r="5" spans="1:12" x14ac:dyDescent="0.3">
      <c r="A5" s="30" t="s">
        <v>16</v>
      </c>
      <c r="B5" s="31">
        <v>5</v>
      </c>
      <c r="C5" s="22">
        <v>3187216.24</v>
      </c>
      <c r="D5" s="8">
        <f t="shared" si="1"/>
        <v>637443.24800000002</v>
      </c>
      <c r="E5" s="11">
        <f>C5/C3</f>
        <v>4.9910959283542812E-2</v>
      </c>
      <c r="F5" s="16">
        <v>150</v>
      </c>
      <c r="G5" s="24">
        <v>163</v>
      </c>
      <c r="H5" s="9">
        <f t="shared" si="0"/>
        <v>8.666666666666667E-2</v>
      </c>
      <c r="I5" s="17">
        <f>G5/G3</f>
        <v>4.7619047619047616E-2</v>
      </c>
      <c r="J5" s="44">
        <v>521</v>
      </c>
      <c r="K5" s="11">
        <f>J5/J3</f>
        <v>9.0122816121778235E-2</v>
      </c>
      <c r="L5" s="3"/>
    </row>
    <row r="6" spans="1:12" x14ac:dyDescent="0.3">
      <c r="A6" s="30" t="s">
        <v>17</v>
      </c>
      <c r="B6" s="31">
        <v>30</v>
      </c>
      <c r="C6" s="22">
        <v>40607571.159999996</v>
      </c>
      <c r="D6" s="8">
        <f t="shared" si="1"/>
        <v>1353585.7053333332</v>
      </c>
      <c r="E6" s="11">
        <f>C6/C3</f>
        <v>0.63590377249405805</v>
      </c>
      <c r="F6" s="16">
        <v>2094</v>
      </c>
      <c r="G6" s="24">
        <v>2089</v>
      </c>
      <c r="H6" s="9">
        <f t="shared" si="0"/>
        <v>-2.3877745940783192E-3</v>
      </c>
      <c r="I6" s="17">
        <f>G6/G3</f>
        <v>0.61028337715454284</v>
      </c>
      <c r="J6" s="44">
        <v>3147</v>
      </c>
      <c r="K6" s="11">
        <f>J6/J3</f>
        <v>0.54436948624805392</v>
      </c>
      <c r="L6" s="3"/>
    </row>
    <row r="7" spans="1:12" x14ac:dyDescent="0.3">
      <c r="A7" s="30" t="s">
        <v>18</v>
      </c>
      <c r="B7" s="31">
        <v>4</v>
      </c>
      <c r="C7" s="22">
        <v>360698.51999999996</v>
      </c>
      <c r="D7" s="8">
        <f t="shared" si="1"/>
        <v>90174.62999999999</v>
      </c>
      <c r="E7" s="11">
        <f>C7/C3</f>
        <v>5.6484429639308527E-3</v>
      </c>
      <c r="F7" s="16">
        <v>24</v>
      </c>
      <c r="G7" s="24">
        <v>24</v>
      </c>
      <c r="H7" s="9">
        <f t="shared" si="0"/>
        <v>0</v>
      </c>
      <c r="I7" s="17">
        <f>G7/G3</f>
        <v>7.0113935144609993E-3</v>
      </c>
      <c r="J7" s="44">
        <v>13</v>
      </c>
      <c r="K7" s="11">
        <f>J7/J3</f>
        <v>2.2487458917142362E-3</v>
      </c>
    </row>
    <row r="8" spans="1:12" ht="13.5" customHeight="1" x14ac:dyDescent="0.3">
      <c r="A8" s="30" t="s">
        <v>19</v>
      </c>
      <c r="B8" s="31">
        <v>3</v>
      </c>
      <c r="C8" s="22">
        <v>593499.91999999993</v>
      </c>
      <c r="D8" s="8">
        <f t="shared" si="1"/>
        <v>197833.30666666664</v>
      </c>
      <c r="E8" s="11">
        <f>C8/C3</f>
        <v>9.2940510186111224E-3</v>
      </c>
      <c r="F8" s="16">
        <v>57</v>
      </c>
      <c r="G8" s="24">
        <v>42</v>
      </c>
      <c r="H8" s="9">
        <f t="shared" si="0"/>
        <v>-0.26315789473684209</v>
      </c>
      <c r="I8" s="17">
        <f>G8/G3</f>
        <v>1.2269938650306749E-2</v>
      </c>
      <c r="J8" s="44">
        <v>218</v>
      </c>
      <c r="K8" s="11">
        <f>J8/J3</f>
        <v>3.7709738799515655E-2</v>
      </c>
      <c r="L8" s="3"/>
    </row>
    <row r="9" spans="1:12" x14ac:dyDescent="0.3">
      <c r="A9" s="30" t="s">
        <v>20</v>
      </c>
      <c r="B9" s="31">
        <v>11</v>
      </c>
      <c r="C9" s="22">
        <v>6777214.5999999996</v>
      </c>
      <c r="D9" s="8">
        <f t="shared" si="1"/>
        <v>616110.4181818181</v>
      </c>
      <c r="E9" s="11">
        <f>C9/C3</f>
        <v>0.10612937952287536</v>
      </c>
      <c r="F9" s="16">
        <v>342</v>
      </c>
      <c r="G9" s="24">
        <v>347</v>
      </c>
      <c r="H9" s="9">
        <f t="shared" si="0"/>
        <v>1.4619883040935672E-2</v>
      </c>
      <c r="I9" s="17">
        <f>G9/G3</f>
        <v>0.10137306456324861</v>
      </c>
      <c r="J9" s="44">
        <v>516</v>
      </c>
      <c r="K9" s="11">
        <f>J9/J3</f>
        <v>8.9257913855734297E-2</v>
      </c>
      <c r="L9" s="3"/>
    </row>
    <row r="10" spans="1:12" x14ac:dyDescent="0.3">
      <c r="A10" s="30" t="s">
        <v>21</v>
      </c>
      <c r="B10" s="31">
        <v>2</v>
      </c>
      <c r="C10" s="22">
        <v>1776731.8399999999</v>
      </c>
      <c r="D10" s="8">
        <f t="shared" si="1"/>
        <v>888365.91999999993</v>
      </c>
      <c r="E10" s="11">
        <f>C10/C3</f>
        <v>2.7823148429996104E-2</v>
      </c>
      <c r="F10" s="16">
        <v>113</v>
      </c>
      <c r="G10" s="24">
        <v>126</v>
      </c>
      <c r="H10" s="9">
        <f t="shared" si="0"/>
        <v>0.11504424778761062</v>
      </c>
      <c r="I10" s="17">
        <f>G10/G3</f>
        <v>3.6809815950920248E-2</v>
      </c>
      <c r="J10" s="44">
        <v>205</v>
      </c>
      <c r="K10" s="11">
        <f>J10/J3</f>
        <v>3.5460992907801421E-2</v>
      </c>
      <c r="L10" s="3"/>
    </row>
    <row r="11" spans="1:12" x14ac:dyDescent="0.3">
      <c r="A11" s="30" t="s">
        <v>22</v>
      </c>
      <c r="B11" s="31">
        <v>7</v>
      </c>
      <c r="C11" s="22">
        <v>1865010.6800000002</v>
      </c>
      <c r="D11" s="8">
        <f t="shared" si="1"/>
        <v>266430.09714285715</v>
      </c>
      <c r="E11" s="11">
        <f>C11/C3</f>
        <v>2.9205571603404132E-2</v>
      </c>
      <c r="F11" s="16">
        <v>137</v>
      </c>
      <c r="G11" s="24">
        <v>130</v>
      </c>
      <c r="H11" s="9">
        <f t="shared" si="0"/>
        <v>-5.1094890510948905E-2</v>
      </c>
      <c r="I11" s="17">
        <f>G11/G3</f>
        <v>3.7978381536663747E-2</v>
      </c>
      <c r="J11" s="44">
        <v>456</v>
      </c>
      <c r="K11" s="11">
        <f>J11/J3</f>
        <v>7.887908666320706E-2</v>
      </c>
      <c r="L11" s="3"/>
    </row>
    <row r="12" spans="1:12" x14ac:dyDescent="0.3">
      <c r="A12" s="30" t="s">
        <v>23</v>
      </c>
      <c r="B12" s="31">
        <v>3</v>
      </c>
      <c r="C12" s="22">
        <v>2520593.4</v>
      </c>
      <c r="D12" s="8">
        <f t="shared" si="1"/>
        <v>840197.79999999993</v>
      </c>
      <c r="E12" s="11">
        <f>C12/C3</f>
        <v>3.9471822770885082E-2</v>
      </c>
      <c r="F12" s="16">
        <v>158</v>
      </c>
      <c r="G12" s="24">
        <v>184</v>
      </c>
      <c r="H12" s="9">
        <f t="shared" si="0"/>
        <v>0.16455696202531644</v>
      </c>
      <c r="I12" s="17">
        <f>G12/G3</f>
        <v>5.375401694420099E-2</v>
      </c>
      <c r="J12" s="44">
        <v>330</v>
      </c>
      <c r="K12" s="11">
        <f>J12/J3</f>
        <v>5.7083549558899847E-2</v>
      </c>
    </row>
    <row r="13" spans="1:12" ht="14.5" thickBot="1" x14ac:dyDescent="0.35">
      <c r="A13" s="32" t="s">
        <v>24</v>
      </c>
      <c r="B13" s="33">
        <v>2</v>
      </c>
      <c r="C13" s="23">
        <v>729147.12000000011</v>
      </c>
      <c r="D13" s="12">
        <f t="shared" si="1"/>
        <v>364573.56000000006</v>
      </c>
      <c r="E13" s="13">
        <f>C13/C3</f>
        <v>1.1418250120999793E-2</v>
      </c>
      <c r="F13" s="18">
        <v>61</v>
      </c>
      <c r="G13" s="25">
        <v>63</v>
      </c>
      <c r="H13" s="19">
        <f t="shared" si="0"/>
        <v>3.2786885245901641E-2</v>
      </c>
      <c r="I13" s="20">
        <f>G13/G3</f>
        <v>1.8404907975460124E-2</v>
      </c>
      <c r="J13" s="45">
        <v>37</v>
      </c>
      <c r="K13" s="13">
        <f>J13/J3</f>
        <v>6.4002767687251338E-3</v>
      </c>
    </row>
    <row r="14" spans="1:12" x14ac:dyDescent="0.3">
      <c r="C14" s="4"/>
      <c r="D14" s="4"/>
      <c r="E14" s="4"/>
      <c r="F14" s="4"/>
      <c r="J14" s="3"/>
    </row>
    <row r="15" spans="1:12" x14ac:dyDescent="0.3">
      <c r="C15" s="4"/>
      <c r="D15" s="4"/>
      <c r="E15" s="4"/>
      <c r="F15" s="4"/>
      <c r="J15" s="3"/>
    </row>
  </sheetData>
  <mergeCells count="4">
    <mergeCell ref="J1:K1"/>
    <mergeCell ref="C1:E1"/>
    <mergeCell ref="F1:I1"/>
    <mergeCell ref="A1:B1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M4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:E1"/>
    </sheetView>
  </sheetViews>
  <sheetFormatPr defaultColWidth="8.7265625" defaultRowHeight="14.5" x14ac:dyDescent="0.35"/>
  <cols>
    <col min="1" max="1" width="19.81640625" style="1" customWidth="1"/>
    <col min="2" max="2" width="15" style="1" customWidth="1"/>
    <col min="3" max="3" width="16.26953125" style="1" customWidth="1"/>
    <col min="4" max="4" width="14.81640625" style="1" customWidth="1"/>
    <col min="5" max="5" width="14" style="1" customWidth="1"/>
    <col min="6" max="6" width="13.7265625" style="1" customWidth="1"/>
    <col min="7" max="7" width="13.1796875" style="1" customWidth="1"/>
    <col min="8" max="8" width="16" style="1" customWidth="1"/>
    <col min="9" max="9" width="15" style="1" customWidth="1"/>
    <col min="10" max="10" width="14.26953125" style="1" customWidth="1"/>
    <col min="11" max="11" width="15.26953125" style="1" customWidth="1"/>
    <col min="12" max="12" width="12" style="1" customWidth="1"/>
    <col min="13" max="13" width="12.7265625" style="1" customWidth="1"/>
    <col min="14" max="16384" width="8.7265625" style="1"/>
  </cols>
  <sheetData>
    <row r="1" spans="1:13" ht="31.9" customHeight="1" x14ac:dyDescent="0.35">
      <c r="A1" s="135" t="s">
        <v>25</v>
      </c>
      <c r="B1" s="136"/>
      <c r="C1" s="180" t="s">
        <v>62</v>
      </c>
      <c r="D1" s="178"/>
      <c r="E1" s="179"/>
      <c r="F1" s="126" t="s">
        <v>1</v>
      </c>
      <c r="G1" s="127"/>
      <c r="H1" s="127"/>
      <c r="I1" s="128"/>
      <c r="J1" s="137" t="s">
        <v>26</v>
      </c>
      <c r="K1" s="138"/>
      <c r="L1" s="124" t="s">
        <v>27</v>
      </c>
      <c r="M1" s="125"/>
    </row>
    <row r="2" spans="1:13" ht="98" x14ac:dyDescent="0.35">
      <c r="A2" s="78" t="s">
        <v>3</v>
      </c>
      <c r="B2" s="79" t="s">
        <v>4</v>
      </c>
      <c r="C2" s="75" t="s">
        <v>5</v>
      </c>
      <c r="D2" s="37" t="s">
        <v>6</v>
      </c>
      <c r="E2" s="41" t="s">
        <v>7</v>
      </c>
      <c r="F2" s="80" t="s">
        <v>8</v>
      </c>
      <c r="G2" s="38" t="s">
        <v>9</v>
      </c>
      <c r="H2" s="37" t="s">
        <v>28</v>
      </c>
      <c r="I2" s="41" t="s">
        <v>11</v>
      </c>
      <c r="J2" s="80" t="s">
        <v>29</v>
      </c>
      <c r="K2" s="41" t="s">
        <v>30</v>
      </c>
      <c r="L2" s="43" t="s">
        <v>12</v>
      </c>
      <c r="M2" s="41" t="s">
        <v>13</v>
      </c>
    </row>
    <row r="3" spans="1:13" x14ac:dyDescent="0.35">
      <c r="A3" s="28" t="s">
        <v>14</v>
      </c>
      <c r="B3" s="29">
        <v>46</v>
      </c>
      <c r="C3" s="76">
        <f>SUM(C4:C13)</f>
        <v>15186775.76</v>
      </c>
      <c r="D3" s="8">
        <f>C3/B3</f>
        <v>330147.29913043475</v>
      </c>
      <c r="E3" s="10">
        <f>C3/C3</f>
        <v>1</v>
      </c>
      <c r="F3" s="14">
        <f>SUM(F4:F13)</f>
        <v>801</v>
      </c>
      <c r="G3" s="74">
        <f>SUM(G4:G13)</f>
        <v>826</v>
      </c>
      <c r="H3" s="7">
        <f t="shared" ref="H3:H13" si="0">(G3-F3)/F3</f>
        <v>3.1210986267166042E-2</v>
      </c>
      <c r="I3" s="15">
        <f>G3/G3</f>
        <v>1</v>
      </c>
      <c r="J3" s="110">
        <v>993</v>
      </c>
      <c r="K3" s="15">
        <v>0.35</v>
      </c>
      <c r="L3" s="36">
        <f>SUM(L4:L13)</f>
        <v>1819</v>
      </c>
      <c r="M3" s="10">
        <f>L3/L3</f>
        <v>1</v>
      </c>
    </row>
    <row r="4" spans="1:13" x14ac:dyDescent="0.35">
      <c r="A4" s="30" t="s">
        <v>15</v>
      </c>
      <c r="B4" s="31">
        <v>2</v>
      </c>
      <c r="C4" s="77">
        <v>495572.47999999998</v>
      </c>
      <c r="D4" s="8">
        <f t="shared" ref="D4:D13" si="1">C4/B4</f>
        <v>247786.23999999999</v>
      </c>
      <c r="E4" s="11">
        <f>C4/C3</f>
        <v>3.2631842850098153E-2</v>
      </c>
      <c r="F4" s="16">
        <v>50</v>
      </c>
      <c r="G4" s="24">
        <v>45</v>
      </c>
      <c r="H4" s="9">
        <f t="shared" si="0"/>
        <v>-0.1</v>
      </c>
      <c r="I4" s="17">
        <f>G4/G3</f>
        <v>5.4479418886198547E-2</v>
      </c>
      <c r="J4" s="111">
        <v>794</v>
      </c>
      <c r="K4" s="17">
        <v>0.21</v>
      </c>
      <c r="L4" s="44">
        <v>155</v>
      </c>
      <c r="M4" s="11">
        <f>L4/L3</f>
        <v>8.5211654755360092E-2</v>
      </c>
    </row>
    <row r="5" spans="1:13" x14ac:dyDescent="0.35">
      <c r="A5" s="30" t="s">
        <v>16</v>
      </c>
      <c r="B5" s="31">
        <v>2</v>
      </c>
      <c r="C5" s="77">
        <v>448522.36</v>
      </c>
      <c r="D5" s="8">
        <f t="shared" si="1"/>
        <v>224261.18</v>
      </c>
      <c r="E5" s="11">
        <f>C5/C3</f>
        <v>2.9533744824319443E-2</v>
      </c>
      <c r="F5" s="16">
        <v>19</v>
      </c>
      <c r="G5" s="24">
        <v>24</v>
      </c>
      <c r="H5" s="9">
        <f t="shared" si="0"/>
        <v>0.26315789473684209</v>
      </c>
      <c r="I5" s="17">
        <f>G5/G3</f>
        <v>2.9055690072639227E-2</v>
      </c>
      <c r="J5" s="111">
        <v>895</v>
      </c>
      <c r="K5" s="17">
        <v>0.37</v>
      </c>
      <c r="L5" s="44">
        <v>93</v>
      </c>
      <c r="M5" s="11">
        <f>L5/L3</f>
        <v>5.1126992853216049E-2</v>
      </c>
    </row>
    <row r="6" spans="1:13" x14ac:dyDescent="0.35">
      <c r="A6" s="30" t="s">
        <v>17</v>
      </c>
      <c r="B6" s="31">
        <v>22</v>
      </c>
      <c r="C6" s="77">
        <v>11413852.32</v>
      </c>
      <c r="D6" s="8">
        <f t="shared" si="1"/>
        <v>518811.46909090912</v>
      </c>
      <c r="E6" s="11">
        <f>C6/C3</f>
        <v>0.75156521044200897</v>
      </c>
      <c r="F6" s="16">
        <v>552</v>
      </c>
      <c r="G6" s="24">
        <v>576</v>
      </c>
      <c r="H6" s="9">
        <f t="shared" si="0"/>
        <v>4.3478260869565216E-2</v>
      </c>
      <c r="I6" s="17">
        <f>G6/G3</f>
        <v>0.69733656174334135</v>
      </c>
      <c r="J6" s="111">
        <v>949</v>
      </c>
      <c r="K6" s="17">
        <v>0.34</v>
      </c>
      <c r="L6" s="44">
        <v>1063</v>
      </c>
      <c r="M6" s="11">
        <f>L6/L3</f>
        <v>0.58438702583837276</v>
      </c>
    </row>
    <row r="7" spans="1:13" x14ac:dyDescent="0.35">
      <c r="A7" s="30" t="s">
        <v>18</v>
      </c>
      <c r="B7" s="31">
        <v>4</v>
      </c>
      <c r="C7" s="77">
        <v>134096.56</v>
      </c>
      <c r="D7" s="8">
        <f t="shared" si="1"/>
        <v>33524.14</v>
      </c>
      <c r="E7" s="11">
        <f>C7/C3</f>
        <v>8.8298241917282375E-3</v>
      </c>
      <c r="F7" s="16">
        <v>9</v>
      </c>
      <c r="G7" s="24">
        <v>10</v>
      </c>
      <c r="H7" s="9">
        <f t="shared" si="0"/>
        <v>0.1111111111111111</v>
      </c>
      <c r="I7" s="17">
        <f>G7/G3</f>
        <v>1.2106537530266344E-2</v>
      </c>
      <c r="J7" s="111">
        <v>2114</v>
      </c>
      <c r="K7" s="17">
        <v>0.86</v>
      </c>
      <c r="L7" s="44">
        <v>12</v>
      </c>
      <c r="M7" s="11">
        <f>L7/L3</f>
        <v>6.5970313358988458E-3</v>
      </c>
    </row>
    <row r="8" spans="1:13" x14ac:dyDescent="0.35">
      <c r="A8" s="30" t="s">
        <v>19</v>
      </c>
      <c r="B8" s="31">
        <v>2</v>
      </c>
      <c r="C8" s="77">
        <v>185620.76</v>
      </c>
      <c r="D8" s="8">
        <f t="shared" si="1"/>
        <v>92810.38</v>
      </c>
      <c r="E8" s="11">
        <f>C8/C3</f>
        <v>1.2222525895779738E-2</v>
      </c>
      <c r="F8" s="16">
        <v>21</v>
      </c>
      <c r="G8" s="24">
        <v>15</v>
      </c>
      <c r="H8" s="9">
        <f t="shared" si="0"/>
        <v>-0.2857142857142857</v>
      </c>
      <c r="I8" s="17">
        <f>G8/G3</f>
        <v>1.8159806295399514E-2</v>
      </c>
      <c r="J8" s="111">
        <v>720</v>
      </c>
      <c r="K8" s="17">
        <v>0.33</v>
      </c>
      <c r="L8" s="44">
        <v>102</v>
      </c>
      <c r="M8" s="11">
        <f>L8/L3</f>
        <v>5.6074766355140186E-2</v>
      </c>
    </row>
    <row r="9" spans="1:13" x14ac:dyDescent="0.35">
      <c r="A9" s="30" t="s">
        <v>20</v>
      </c>
      <c r="B9" s="31">
        <v>6</v>
      </c>
      <c r="C9" s="77">
        <v>1165683.48</v>
      </c>
      <c r="D9" s="8">
        <f t="shared" si="1"/>
        <v>194280.58</v>
      </c>
      <c r="E9" s="11">
        <f>C9/C3</f>
        <v>7.6756481982848485E-2</v>
      </c>
      <c r="F9" s="16">
        <v>38</v>
      </c>
      <c r="G9" s="24">
        <v>35</v>
      </c>
      <c r="H9" s="9">
        <f t="shared" si="0"/>
        <v>-7.8947368421052627E-2</v>
      </c>
      <c r="I9" s="17">
        <f>G9/G3</f>
        <v>4.2372881355932202E-2</v>
      </c>
      <c r="J9" s="111">
        <v>1294</v>
      </c>
      <c r="K9" s="17">
        <v>0.61</v>
      </c>
      <c r="L9" s="44">
        <v>31</v>
      </c>
      <c r="M9" s="11">
        <f>L9/L3</f>
        <v>1.7042330951072018E-2</v>
      </c>
    </row>
    <row r="10" spans="1:13" x14ac:dyDescent="0.35">
      <c r="A10" s="30" t="s">
        <v>21</v>
      </c>
      <c r="B10" s="31">
        <v>2</v>
      </c>
      <c r="C10" s="77">
        <v>363189.84</v>
      </c>
      <c r="D10" s="8">
        <f t="shared" si="1"/>
        <v>181594.92</v>
      </c>
      <c r="E10" s="11">
        <f>C10/C3</f>
        <v>2.3914874739679438E-2</v>
      </c>
      <c r="F10" s="16">
        <v>22</v>
      </c>
      <c r="G10" s="24">
        <v>22</v>
      </c>
      <c r="H10" s="9">
        <f t="shared" si="0"/>
        <v>0</v>
      </c>
      <c r="I10" s="17">
        <f>G10/G3</f>
        <v>2.6634382566585957E-2</v>
      </c>
      <c r="J10" s="111">
        <v>746</v>
      </c>
      <c r="K10" s="17">
        <v>0.14000000000000001</v>
      </c>
      <c r="L10" s="44">
        <v>36</v>
      </c>
      <c r="M10" s="11">
        <f>L10/L3</f>
        <v>1.9791094007696537E-2</v>
      </c>
    </row>
    <row r="11" spans="1:13" x14ac:dyDescent="0.35">
      <c r="A11" s="30" t="s">
        <v>22</v>
      </c>
      <c r="B11" s="31">
        <v>3</v>
      </c>
      <c r="C11" s="77">
        <v>224550.56</v>
      </c>
      <c r="D11" s="8">
        <f t="shared" si="1"/>
        <v>74850.186666666661</v>
      </c>
      <c r="E11" s="11">
        <f>C11/C3</f>
        <v>1.4785927147975483E-2</v>
      </c>
      <c r="F11" s="16">
        <v>13</v>
      </c>
      <c r="G11" s="24">
        <v>14</v>
      </c>
      <c r="H11" s="9">
        <f t="shared" si="0"/>
        <v>7.6923076923076927E-2</v>
      </c>
      <c r="I11" s="17">
        <f>G11/G3</f>
        <v>1.6949152542372881E-2</v>
      </c>
      <c r="J11" s="111">
        <v>1564</v>
      </c>
      <c r="K11" s="17">
        <v>0.75</v>
      </c>
      <c r="L11" s="44">
        <v>178</v>
      </c>
      <c r="M11" s="11">
        <f>L11/L3</f>
        <v>9.7855964815832877E-2</v>
      </c>
    </row>
    <row r="12" spans="1:13" x14ac:dyDescent="0.35">
      <c r="A12" s="30" t="s">
        <v>23</v>
      </c>
      <c r="B12" s="31">
        <v>2</v>
      </c>
      <c r="C12" s="77">
        <v>580355.36</v>
      </c>
      <c r="D12" s="8">
        <f t="shared" si="1"/>
        <v>290177.68</v>
      </c>
      <c r="E12" s="11">
        <f>C12/C3</f>
        <v>3.8214520920798793E-2</v>
      </c>
      <c r="F12" s="16">
        <v>44</v>
      </c>
      <c r="G12" s="24">
        <v>51</v>
      </c>
      <c r="H12" s="9">
        <f t="shared" si="0"/>
        <v>0.15909090909090909</v>
      </c>
      <c r="I12" s="17">
        <f>G12/G3</f>
        <v>6.1743341404358353E-2</v>
      </c>
      <c r="J12" s="111">
        <v>1197</v>
      </c>
      <c r="K12" s="17">
        <v>0.33</v>
      </c>
      <c r="L12" s="44">
        <v>136</v>
      </c>
      <c r="M12" s="11">
        <f>L12/L3</f>
        <v>7.476635514018691E-2</v>
      </c>
    </row>
    <row r="13" spans="1:13" ht="15" thickBot="1" x14ac:dyDescent="0.4">
      <c r="A13" s="32" t="s">
        <v>24</v>
      </c>
      <c r="B13" s="33">
        <v>1</v>
      </c>
      <c r="C13" s="85">
        <v>175332.04</v>
      </c>
      <c r="D13" s="12">
        <f t="shared" si="1"/>
        <v>175332.04</v>
      </c>
      <c r="E13" s="13">
        <f>C13/C3</f>
        <v>1.1545047004763309E-2</v>
      </c>
      <c r="F13" s="18">
        <v>33</v>
      </c>
      <c r="G13" s="25">
        <v>34</v>
      </c>
      <c r="H13" s="19">
        <f t="shared" si="0"/>
        <v>3.0303030303030304E-2</v>
      </c>
      <c r="I13" s="20">
        <f>G13/G3</f>
        <v>4.1162227602905568E-2</v>
      </c>
      <c r="J13" s="112">
        <v>1060</v>
      </c>
      <c r="K13" s="20">
        <v>0.26</v>
      </c>
      <c r="L13" s="45">
        <v>13</v>
      </c>
      <c r="M13" s="13">
        <f>L13/L3</f>
        <v>7.1467839472237494E-3</v>
      </c>
    </row>
    <row r="15" spans="1:13" ht="15" thickBot="1" x14ac:dyDescent="0.4"/>
    <row r="16" spans="1:13" s="84" customFormat="1" ht="18.75" customHeight="1" x14ac:dyDescent="0.35">
      <c r="A16" s="139" t="s">
        <v>3</v>
      </c>
      <c r="B16" s="141" t="s">
        <v>31</v>
      </c>
      <c r="C16" s="142"/>
      <c r="D16" s="142"/>
      <c r="E16" s="142"/>
      <c r="F16" s="142"/>
      <c r="G16" s="143"/>
      <c r="H16" s="144" t="s">
        <v>32</v>
      </c>
      <c r="I16" s="145"/>
      <c r="J16" s="145"/>
      <c r="K16" s="145"/>
      <c r="L16" s="145"/>
      <c r="M16" s="146"/>
    </row>
    <row r="17" spans="1:13" ht="56" x14ac:dyDescent="0.35">
      <c r="A17" s="140"/>
      <c r="B17" s="56" t="s">
        <v>33</v>
      </c>
      <c r="C17" s="48" t="s">
        <v>34</v>
      </c>
      <c r="D17" s="48" t="s">
        <v>35</v>
      </c>
      <c r="E17" s="48" t="s">
        <v>36</v>
      </c>
      <c r="F17" s="47" t="s">
        <v>37</v>
      </c>
      <c r="G17" s="57" t="s">
        <v>38</v>
      </c>
      <c r="H17" s="56" t="s">
        <v>33</v>
      </c>
      <c r="I17" s="48" t="s">
        <v>34</v>
      </c>
      <c r="J17" s="48" t="s">
        <v>35</v>
      </c>
      <c r="K17" s="48" t="s">
        <v>36</v>
      </c>
      <c r="L17" s="47" t="s">
        <v>37</v>
      </c>
      <c r="M17" s="57" t="s">
        <v>38</v>
      </c>
    </row>
    <row r="18" spans="1:13" x14ac:dyDescent="0.35">
      <c r="A18" s="64" t="s">
        <v>14</v>
      </c>
      <c r="B18" s="58">
        <v>0.38</v>
      </c>
      <c r="C18" s="49">
        <v>0.23</v>
      </c>
      <c r="D18" s="49">
        <v>0.26</v>
      </c>
      <c r="E18" s="49">
        <v>0.05</v>
      </c>
      <c r="F18" s="49">
        <v>0.08</v>
      </c>
      <c r="G18" s="10">
        <v>0</v>
      </c>
      <c r="H18" s="81">
        <v>0.25</v>
      </c>
      <c r="I18" s="49">
        <v>0.35</v>
      </c>
      <c r="J18" s="49">
        <v>0.16</v>
      </c>
      <c r="K18" s="49">
        <v>0.09</v>
      </c>
      <c r="L18" s="49">
        <v>0.13</v>
      </c>
      <c r="M18" s="10">
        <v>0.02</v>
      </c>
    </row>
    <row r="19" spans="1:13" x14ac:dyDescent="0.35">
      <c r="A19" s="65" t="s">
        <v>15</v>
      </c>
      <c r="B19" s="59">
        <v>0.11</v>
      </c>
      <c r="C19" s="51">
        <v>0.73</v>
      </c>
      <c r="D19" s="52">
        <v>0.09</v>
      </c>
      <c r="E19" s="51">
        <v>0.02</v>
      </c>
      <c r="F19" s="51">
        <v>0.05</v>
      </c>
      <c r="G19" s="11">
        <v>0</v>
      </c>
      <c r="H19" s="82">
        <v>0.09</v>
      </c>
      <c r="I19" s="51">
        <v>0.72</v>
      </c>
      <c r="J19" s="51">
        <v>0.05</v>
      </c>
      <c r="K19" s="51">
        <v>0.04</v>
      </c>
      <c r="L19" s="51">
        <v>0.09</v>
      </c>
      <c r="M19" s="11">
        <v>0.01</v>
      </c>
    </row>
    <row r="20" spans="1:13" x14ac:dyDescent="0.35">
      <c r="A20" s="65" t="s">
        <v>16</v>
      </c>
      <c r="B20" s="59">
        <v>0.32</v>
      </c>
      <c r="C20" s="51">
        <v>0.09</v>
      </c>
      <c r="D20" s="51">
        <v>0.54</v>
      </c>
      <c r="E20" s="51">
        <v>0</v>
      </c>
      <c r="F20" s="51">
        <v>0.05</v>
      </c>
      <c r="G20" s="11">
        <v>0</v>
      </c>
      <c r="H20" s="82">
        <v>0.16</v>
      </c>
      <c r="I20" s="51">
        <v>0.47</v>
      </c>
      <c r="J20" s="51">
        <v>0.14000000000000001</v>
      </c>
      <c r="K20" s="51">
        <v>0.1</v>
      </c>
      <c r="L20" s="51">
        <v>0.11</v>
      </c>
      <c r="M20" s="11">
        <v>0.02</v>
      </c>
    </row>
    <row r="21" spans="1:13" x14ac:dyDescent="0.35">
      <c r="A21" s="65" t="s">
        <v>17</v>
      </c>
      <c r="B21" s="59">
        <v>0.44</v>
      </c>
      <c r="C21" s="51">
        <v>0.2</v>
      </c>
      <c r="D21" s="51">
        <v>0.24</v>
      </c>
      <c r="E21" s="51">
        <v>0.04</v>
      </c>
      <c r="F21" s="51">
        <v>0.08</v>
      </c>
      <c r="G21" s="11">
        <v>0</v>
      </c>
      <c r="H21" s="82">
        <v>0.27</v>
      </c>
      <c r="I21" s="51">
        <v>0.35</v>
      </c>
      <c r="J21" s="51">
        <v>0.15</v>
      </c>
      <c r="K21" s="51">
        <v>7.0000000000000007E-2</v>
      </c>
      <c r="L21" s="50">
        <v>0.14000000000000001</v>
      </c>
      <c r="M21" s="11">
        <v>0.02</v>
      </c>
    </row>
    <row r="22" spans="1:13" x14ac:dyDescent="0.35">
      <c r="A22" s="65" t="s">
        <v>18</v>
      </c>
      <c r="B22" s="59">
        <v>0</v>
      </c>
      <c r="C22" s="51">
        <v>0.13</v>
      </c>
      <c r="D22" s="51">
        <v>0.87</v>
      </c>
      <c r="E22" s="51">
        <v>0</v>
      </c>
      <c r="F22" s="51">
        <v>0</v>
      </c>
      <c r="G22" s="11">
        <v>0</v>
      </c>
      <c r="H22" s="82">
        <v>0.25</v>
      </c>
      <c r="I22" s="51">
        <v>0.25</v>
      </c>
      <c r="J22" s="51">
        <v>0.25</v>
      </c>
      <c r="K22" s="51">
        <v>0.08</v>
      </c>
      <c r="L22" s="51">
        <v>0.17</v>
      </c>
      <c r="M22" s="11">
        <v>0</v>
      </c>
    </row>
    <row r="23" spans="1:13" x14ac:dyDescent="0.35">
      <c r="A23" s="65" t="s">
        <v>19</v>
      </c>
      <c r="B23" s="59">
        <v>0.61</v>
      </c>
      <c r="C23" s="51">
        <v>0.08</v>
      </c>
      <c r="D23" s="51">
        <v>0.31</v>
      </c>
      <c r="E23" s="51">
        <v>0</v>
      </c>
      <c r="F23" s="51">
        <v>0</v>
      </c>
      <c r="G23" s="11">
        <v>0</v>
      </c>
      <c r="H23" s="82">
        <v>0.38</v>
      </c>
      <c r="I23" s="51">
        <v>0.13</v>
      </c>
      <c r="J23" s="51">
        <v>0.16</v>
      </c>
      <c r="K23" s="51">
        <v>0.15</v>
      </c>
      <c r="L23" s="51">
        <v>0.18</v>
      </c>
      <c r="M23" s="11">
        <v>0</v>
      </c>
    </row>
    <row r="24" spans="1:13" x14ac:dyDescent="0.35">
      <c r="A24" s="65" t="s">
        <v>20</v>
      </c>
      <c r="B24" s="59">
        <v>0.26</v>
      </c>
      <c r="C24" s="51">
        <v>0.28999999999999998</v>
      </c>
      <c r="D24" s="51">
        <v>0.24</v>
      </c>
      <c r="E24" s="51">
        <v>0.03</v>
      </c>
      <c r="F24" s="51">
        <v>0.18</v>
      </c>
      <c r="G24" s="11">
        <v>0</v>
      </c>
      <c r="H24" s="82">
        <v>0.2</v>
      </c>
      <c r="I24" s="51">
        <v>0.13</v>
      </c>
      <c r="J24" s="51">
        <v>0.35</v>
      </c>
      <c r="K24" s="51">
        <v>0.16</v>
      </c>
      <c r="L24" s="51">
        <v>0.13</v>
      </c>
      <c r="M24" s="11">
        <v>0.03</v>
      </c>
    </row>
    <row r="25" spans="1:13" x14ac:dyDescent="0.35">
      <c r="A25" s="65" t="s">
        <v>21</v>
      </c>
      <c r="B25" s="59">
        <v>0.24</v>
      </c>
      <c r="C25" s="51">
        <v>0.24</v>
      </c>
      <c r="D25" s="51">
        <v>0.33</v>
      </c>
      <c r="E25" s="51">
        <v>0.09</v>
      </c>
      <c r="F25" s="51">
        <v>0.1</v>
      </c>
      <c r="G25" s="11">
        <v>0</v>
      </c>
      <c r="H25" s="82">
        <v>0.06</v>
      </c>
      <c r="I25" s="51">
        <v>0.42</v>
      </c>
      <c r="J25" s="51">
        <v>0.37</v>
      </c>
      <c r="K25" s="51">
        <v>0.12</v>
      </c>
      <c r="L25" s="51">
        <v>0.03</v>
      </c>
      <c r="M25" s="11">
        <v>0</v>
      </c>
    </row>
    <row r="26" spans="1:13" x14ac:dyDescent="0.35">
      <c r="A26" s="65" t="s">
        <v>22</v>
      </c>
      <c r="B26" s="59">
        <v>0.22</v>
      </c>
      <c r="C26" s="51">
        <v>0.36</v>
      </c>
      <c r="D26" s="51">
        <v>0.21</v>
      </c>
      <c r="E26" s="51">
        <v>0.14000000000000001</v>
      </c>
      <c r="F26" s="51">
        <v>7.0000000000000007E-2</v>
      </c>
      <c r="G26" s="11">
        <v>0</v>
      </c>
      <c r="H26" s="82">
        <v>0.33</v>
      </c>
      <c r="I26" s="51">
        <v>0.22</v>
      </c>
      <c r="J26" s="51">
        <v>0.24</v>
      </c>
      <c r="K26" s="51">
        <v>7.0000000000000007E-2</v>
      </c>
      <c r="L26" s="51">
        <v>0.12</v>
      </c>
      <c r="M26" s="11">
        <v>0.02</v>
      </c>
    </row>
    <row r="27" spans="1:13" x14ac:dyDescent="0.35">
      <c r="A27" s="65" t="s">
        <v>23</v>
      </c>
      <c r="B27" s="59">
        <v>0.21</v>
      </c>
      <c r="C27" s="51">
        <v>0.21</v>
      </c>
      <c r="D27" s="51">
        <v>0.28000000000000003</v>
      </c>
      <c r="E27" s="51">
        <v>0.2</v>
      </c>
      <c r="F27" s="51">
        <v>0.1</v>
      </c>
      <c r="G27" s="11">
        <v>0</v>
      </c>
      <c r="H27" s="82">
        <v>0.18</v>
      </c>
      <c r="I27" s="51">
        <v>0.25</v>
      </c>
      <c r="J27" s="51">
        <v>0.08</v>
      </c>
      <c r="K27" s="51">
        <v>0.28000000000000003</v>
      </c>
      <c r="L27" s="51">
        <v>0.21</v>
      </c>
      <c r="M27" s="11">
        <v>0</v>
      </c>
    </row>
    <row r="28" spans="1:13" ht="15" thickBot="1" x14ac:dyDescent="0.4">
      <c r="A28" s="66" t="s">
        <v>24</v>
      </c>
      <c r="B28" s="60">
        <v>0.32</v>
      </c>
      <c r="C28" s="61">
        <v>0.09</v>
      </c>
      <c r="D28" s="61">
        <v>0.44</v>
      </c>
      <c r="E28" s="61">
        <v>0.03</v>
      </c>
      <c r="F28" s="61">
        <v>0.12</v>
      </c>
      <c r="G28" s="13">
        <v>0</v>
      </c>
      <c r="H28" s="83">
        <v>0</v>
      </c>
      <c r="I28" s="61">
        <v>0.08</v>
      </c>
      <c r="J28" s="61">
        <v>0.75</v>
      </c>
      <c r="K28" s="61">
        <v>0</v>
      </c>
      <c r="L28" s="61">
        <v>0.17</v>
      </c>
      <c r="M28" s="13">
        <v>0</v>
      </c>
    </row>
    <row r="30" spans="1:13" ht="15" thickBot="1" x14ac:dyDescent="0.4"/>
    <row r="31" spans="1:13" ht="17.25" customHeight="1" thickBot="1" x14ac:dyDescent="0.4">
      <c r="A31" s="139" t="s">
        <v>3</v>
      </c>
      <c r="B31" s="131" t="s">
        <v>39</v>
      </c>
      <c r="C31" s="132"/>
      <c r="D31" s="133"/>
      <c r="E31" s="133"/>
      <c r="F31" s="133"/>
      <c r="G31" s="133"/>
      <c r="H31" s="134"/>
    </row>
    <row r="32" spans="1:13" ht="42" x14ac:dyDescent="0.35">
      <c r="A32" s="140"/>
      <c r="B32" s="90" t="s">
        <v>40</v>
      </c>
      <c r="C32" s="91" t="s">
        <v>41</v>
      </c>
      <c r="D32" s="86" t="s">
        <v>42</v>
      </c>
      <c r="E32" s="48" t="s">
        <v>43</v>
      </c>
      <c r="F32" s="47" t="s">
        <v>44</v>
      </c>
      <c r="G32" s="48" t="s">
        <v>45</v>
      </c>
      <c r="H32" s="70" t="s">
        <v>46</v>
      </c>
    </row>
    <row r="33" spans="1:8" x14ac:dyDescent="0.35">
      <c r="A33" s="64" t="s">
        <v>14</v>
      </c>
      <c r="B33" s="58">
        <v>0.44</v>
      </c>
      <c r="C33" s="10">
        <v>0.16</v>
      </c>
      <c r="D33" s="54">
        <v>0.04</v>
      </c>
      <c r="E33" s="49">
        <v>0.22</v>
      </c>
      <c r="F33" s="49">
        <v>0.01</v>
      </c>
      <c r="G33" s="49">
        <v>7.0000000000000007E-2</v>
      </c>
      <c r="H33" s="10">
        <v>0.06</v>
      </c>
    </row>
    <row r="34" spans="1:8" x14ac:dyDescent="0.35">
      <c r="A34" s="65" t="s">
        <v>15</v>
      </c>
      <c r="B34" s="59">
        <v>0.19</v>
      </c>
      <c r="C34" s="11">
        <v>0.36</v>
      </c>
      <c r="D34" s="87">
        <v>0</v>
      </c>
      <c r="E34" s="51">
        <v>0</v>
      </c>
      <c r="F34" s="51">
        <v>0</v>
      </c>
      <c r="G34" s="51">
        <v>0.36</v>
      </c>
      <c r="H34" s="11">
        <v>0.09</v>
      </c>
    </row>
    <row r="35" spans="1:8" x14ac:dyDescent="0.35">
      <c r="A35" s="65" t="s">
        <v>16</v>
      </c>
      <c r="B35" s="59">
        <v>0.25</v>
      </c>
      <c r="C35" s="11">
        <v>0.25</v>
      </c>
      <c r="D35" s="55">
        <v>0</v>
      </c>
      <c r="E35" s="51">
        <v>0.38</v>
      </c>
      <c r="F35" s="51">
        <v>0</v>
      </c>
      <c r="G35" s="51">
        <v>0</v>
      </c>
      <c r="H35" s="11">
        <v>0.12</v>
      </c>
    </row>
    <row r="36" spans="1:8" x14ac:dyDescent="0.35">
      <c r="A36" s="65" t="s">
        <v>17</v>
      </c>
      <c r="B36" s="59">
        <v>0.48</v>
      </c>
      <c r="C36" s="11">
        <v>0.17</v>
      </c>
      <c r="D36" s="55">
        <v>0.03</v>
      </c>
      <c r="E36" s="51">
        <v>0.16</v>
      </c>
      <c r="F36" s="51">
        <v>0.01</v>
      </c>
      <c r="G36" s="51">
        <v>7.0000000000000007E-2</v>
      </c>
      <c r="H36" s="11">
        <v>0.08</v>
      </c>
    </row>
    <row r="37" spans="1:8" x14ac:dyDescent="0.35">
      <c r="A37" s="65" t="s">
        <v>18</v>
      </c>
      <c r="B37" s="59">
        <v>0</v>
      </c>
      <c r="C37" s="71">
        <v>0</v>
      </c>
      <c r="D37" s="88">
        <v>0</v>
      </c>
      <c r="E37" s="50">
        <v>0</v>
      </c>
      <c r="F37" s="50">
        <v>0</v>
      </c>
      <c r="G37" s="50">
        <v>0</v>
      </c>
      <c r="H37" s="71">
        <v>0</v>
      </c>
    </row>
    <row r="38" spans="1:8" x14ac:dyDescent="0.35">
      <c r="A38" s="65" t="s">
        <v>19</v>
      </c>
      <c r="B38" s="59">
        <v>0.44</v>
      </c>
      <c r="C38" s="11">
        <v>0.2</v>
      </c>
      <c r="D38" s="55">
        <v>0.08</v>
      </c>
      <c r="E38" s="51">
        <v>0.2</v>
      </c>
      <c r="F38" s="51">
        <v>0</v>
      </c>
      <c r="G38" s="51">
        <v>0.04</v>
      </c>
      <c r="H38" s="11">
        <v>0.04</v>
      </c>
    </row>
    <row r="39" spans="1:8" x14ac:dyDescent="0.35">
      <c r="A39" s="65" t="s">
        <v>20</v>
      </c>
      <c r="B39" s="59">
        <v>0.37</v>
      </c>
      <c r="C39" s="11">
        <v>0.13</v>
      </c>
      <c r="D39" s="55">
        <v>0</v>
      </c>
      <c r="E39" s="51">
        <v>0.13</v>
      </c>
      <c r="F39" s="51">
        <v>0</v>
      </c>
      <c r="G39" s="51">
        <v>0</v>
      </c>
      <c r="H39" s="11">
        <v>0.37</v>
      </c>
    </row>
    <row r="40" spans="1:8" x14ac:dyDescent="0.35">
      <c r="A40" s="65" t="s">
        <v>21</v>
      </c>
      <c r="B40" s="59">
        <v>0.33</v>
      </c>
      <c r="C40" s="11">
        <v>0.22</v>
      </c>
      <c r="D40" s="55">
        <v>0.12</v>
      </c>
      <c r="E40" s="51">
        <v>0.22</v>
      </c>
      <c r="F40" s="51">
        <v>0</v>
      </c>
      <c r="G40" s="51">
        <v>0.11</v>
      </c>
      <c r="H40" s="11">
        <v>0</v>
      </c>
    </row>
    <row r="41" spans="1:8" x14ac:dyDescent="0.35">
      <c r="A41" s="65" t="s">
        <v>22</v>
      </c>
      <c r="B41" s="59">
        <v>0.33</v>
      </c>
      <c r="C41" s="11">
        <v>0.67</v>
      </c>
      <c r="D41" s="55">
        <v>0</v>
      </c>
      <c r="E41" s="51">
        <v>0</v>
      </c>
      <c r="F41" s="51">
        <v>0</v>
      </c>
      <c r="G41" s="51">
        <v>0</v>
      </c>
      <c r="H41" s="11">
        <v>0</v>
      </c>
    </row>
    <row r="42" spans="1:8" x14ac:dyDescent="0.35">
      <c r="A42" s="65" t="s">
        <v>23</v>
      </c>
      <c r="B42" s="59">
        <v>0.42</v>
      </c>
      <c r="C42" s="11">
        <v>0.09</v>
      </c>
      <c r="D42" s="55">
        <v>0.03</v>
      </c>
      <c r="E42" s="51">
        <v>0.4</v>
      </c>
      <c r="F42" s="51">
        <v>0</v>
      </c>
      <c r="G42" s="51">
        <v>0.06</v>
      </c>
      <c r="H42" s="11">
        <v>0</v>
      </c>
    </row>
    <row r="43" spans="1:8" ht="15" thickBot="1" x14ac:dyDescent="0.4">
      <c r="A43" s="66" t="s">
        <v>24</v>
      </c>
      <c r="B43" s="60">
        <v>0</v>
      </c>
      <c r="C43" s="73">
        <v>0</v>
      </c>
      <c r="D43" s="89">
        <v>0</v>
      </c>
      <c r="E43" s="72">
        <v>0</v>
      </c>
      <c r="F43" s="72">
        <v>0</v>
      </c>
      <c r="G43" s="72">
        <v>0</v>
      </c>
      <c r="H43" s="73">
        <v>0</v>
      </c>
    </row>
  </sheetData>
  <mergeCells count="10">
    <mergeCell ref="B31:H31"/>
    <mergeCell ref="A1:B1"/>
    <mergeCell ref="J1:K1"/>
    <mergeCell ref="A16:A17"/>
    <mergeCell ref="A31:A32"/>
    <mergeCell ref="B16:G16"/>
    <mergeCell ref="H16:M16"/>
    <mergeCell ref="C1:E1"/>
    <mergeCell ref="F1:I1"/>
    <mergeCell ref="L1:M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</sheetPr>
  <dimension ref="A1:M4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:E1"/>
    </sheetView>
  </sheetViews>
  <sheetFormatPr defaultColWidth="8.7265625" defaultRowHeight="14.5" x14ac:dyDescent="0.35"/>
  <cols>
    <col min="1" max="1" width="18.54296875" style="1" customWidth="1"/>
    <col min="2" max="2" width="13.54296875" style="1" bestFit="1" customWidth="1"/>
    <col min="3" max="3" width="15.453125" style="1" customWidth="1"/>
    <col min="4" max="4" width="14" style="1" bestFit="1" customWidth="1"/>
    <col min="5" max="5" width="12.453125" style="1" customWidth="1"/>
    <col min="6" max="6" width="12.81640625" style="1" bestFit="1" customWidth="1"/>
    <col min="7" max="7" width="16.1796875" style="1" customWidth="1"/>
    <col min="8" max="8" width="13.54296875" style="1" customWidth="1"/>
    <col min="9" max="9" width="14.7265625" style="1" customWidth="1"/>
    <col min="10" max="10" width="13.81640625" style="1" customWidth="1"/>
    <col min="11" max="11" width="12.54296875" style="1" customWidth="1"/>
    <col min="12" max="12" width="13.26953125" style="1" customWidth="1"/>
    <col min="13" max="13" width="14" style="1" bestFit="1" customWidth="1"/>
    <col min="14" max="19" width="8.7265625" style="1"/>
    <col min="20" max="20" width="11.453125" style="1" customWidth="1"/>
    <col min="21" max="21" width="8.7265625" style="1"/>
    <col min="22" max="22" width="15.1796875" style="1" customWidth="1"/>
    <col min="23" max="28" width="8.7265625" style="1"/>
    <col min="29" max="29" width="11.81640625" style="1" customWidth="1"/>
    <col min="30" max="16384" width="8.7265625" style="1"/>
  </cols>
  <sheetData>
    <row r="1" spans="1:13" ht="31.9" customHeight="1" thickBot="1" x14ac:dyDescent="0.4">
      <c r="A1" s="157" t="s">
        <v>47</v>
      </c>
      <c r="B1" s="157"/>
      <c r="C1" s="181" t="s">
        <v>62</v>
      </c>
      <c r="D1" s="182"/>
      <c r="E1" s="183"/>
      <c r="F1" s="160" t="s">
        <v>1</v>
      </c>
      <c r="G1" s="161"/>
      <c r="H1" s="161"/>
      <c r="I1" s="162"/>
      <c r="J1" s="155" t="s">
        <v>26</v>
      </c>
      <c r="K1" s="156"/>
      <c r="L1" s="147" t="s">
        <v>27</v>
      </c>
      <c r="M1" s="148"/>
    </row>
    <row r="2" spans="1:13" ht="98" x14ac:dyDescent="0.35">
      <c r="A2" s="26" t="s">
        <v>3</v>
      </c>
      <c r="B2" s="27" t="s">
        <v>4</v>
      </c>
      <c r="C2" s="43" t="s">
        <v>5</v>
      </c>
      <c r="D2" s="37" t="s">
        <v>6</v>
      </c>
      <c r="E2" s="41" t="s">
        <v>7</v>
      </c>
      <c r="F2" s="80" t="s">
        <v>8</v>
      </c>
      <c r="G2" s="38" t="s">
        <v>9</v>
      </c>
      <c r="H2" s="37" t="s">
        <v>28</v>
      </c>
      <c r="I2" s="41" t="s">
        <v>11</v>
      </c>
      <c r="J2" s="34" t="s">
        <v>29</v>
      </c>
      <c r="K2" s="35" t="s">
        <v>30</v>
      </c>
      <c r="L2" s="43" t="s">
        <v>12</v>
      </c>
      <c r="M2" s="41" t="s">
        <v>13</v>
      </c>
    </row>
    <row r="3" spans="1:13" x14ac:dyDescent="0.35">
      <c r="A3" s="28" t="s">
        <v>14</v>
      </c>
      <c r="B3" s="29">
        <v>69</v>
      </c>
      <c r="C3" s="21">
        <f>SUM(C4:C13)</f>
        <v>28308885.799999997</v>
      </c>
      <c r="D3" s="8">
        <f>C3/B3</f>
        <v>410273.70724637678</v>
      </c>
      <c r="E3" s="10">
        <f>C3/C3</f>
        <v>1</v>
      </c>
      <c r="F3" s="14">
        <f>SUM(F4:F13)</f>
        <v>1665</v>
      </c>
      <c r="G3" s="74">
        <f>SUM(G4:G13)</f>
        <v>1650</v>
      </c>
      <c r="H3" s="7">
        <f t="shared" ref="H3:H13" si="0">(G3-F3)/F3</f>
        <v>-9.0090090090090089E-3</v>
      </c>
      <c r="I3" s="15">
        <f>G3/G3</f>
        <v>1</v>
      </c>
      <c r="J3" s="110">
        <v>598</v>
      </c>
      <c r="K3" s="15">
        <v>0.17</v>
      </c>
      <c r="L3" s="36">
        <f>SUM(L4:L13)</f>
        <v>3024</v>
      </c>
      <c r="M3" s="10">
        <f>L3/L3</f>
        <v>1</v>
      </c>
    </row>
    <row r="4" spans="1:13" x14ac:dyDescent="0.35">
      <c r="A4" s="30" t="s">
        <v>15</v>
      </c>
      <c r="B4" s="31">
        <v>5</v>
      </c>
      <c r="C4" s="22">
        <v>862840.68</v>
      </c>
      <c r="D4" s="8">
        <f t="shared" ref="D4:D13" si="1">C4/B4</f>
        <v>172568.136</v>
      </c>
      <c r="E4" s="11">
        <f>C4/C3</f>
        <v>3.0479499832522555E-2</v>
      </c>
      <c r="F4" s="16">
        <v>79</v>
      </c>
      <c r="G4" s="24">
        <v>63</v>
      </c>
      <c r="H4" s="9">
        <f t="shared" si="0"/>
        <v>-0.20253164556962025</v>
      </c>
      <c r="I4" s="17">
        <f>G4/G3</f>
        <v>3.8181818181818185E-2</v>
      </c>
      <c r="J4" s="111">
        <v>679</v>
      </c>
      <c r="K4" s="17">
        <v>0.21</v>
      </c>
      <c r="L4" s="44">
        <v>148</v>
      </c>
      <c r="M4" s="11">
        <f>L4/L3</f>
        <v>4.8941798941798939E-2</v>
      </c>
    </row>
    <row r="5" spans="1:13" x14ac:dyDescent="0.35">
      <c r="A5" s="30" t="s">
        <v>16</v>
      </c>
      <c r="B5" s="31">
        <v>5</v>
      </c>
      <c r="C5" s="22">
        <v>1268739.1600000001</v>
      </c>
      <c r="D5" s="8">
        <f t="shared" si="1"/>
        <v>253747.83200000002</v>
      </c>
      <c r="E5" s="11">
        <f>C5/C3</f>
        <v>4.4817700313729773E-2</v>
      </c>
      <c r="F5" s="16">
        <v>81</v>
      </c>
      <c r="G5" s="24">
        <v>77</v>
      </c>
      <c r="H5" s="9">
        <f t="shared" si="0"/>
        <v>-4.9382716049382713E-2</v>
      </c>
      <c r="I5" s="17">
        <f>G5/G3</f>
        <v>4.6666666666666669E-2</v>
      </c>
      <c r="J5" s="111">
        <v>575</v>
      </c>
      <c r="K5" s="17">
        <v>0.37</v>
      </c>
      <c r="L5" s="44">
        <v>339</v>
      </c>
      <c r="M5" s="11">
        <f>L5/L3</f>
        <v>0.11210317460317461</v>
      </c>
    </row>
    <row r="6" spans="1:13" x14ac:dyDescent="0.35">
      <c r="A6" s="30" t="s">
        <v>17</v>
      </c>
      <c r="B6" s="31">
        <v>30</v>
      </c>
      <c r="C6" s="22">
        <v>18317613.599999998</v>
      </c>
      <c r="D6" s="8">
        <f t="shared" si="1"/>
        <v>610587.11999999988</v>
      </c>
      <c r="E6" s="11">
        <f>C6/C3</f>
        <v>0.64706232980741329</v>
      </c>
      <c r="F6" s="16">
        <v>1025</v>
      </c>
      <c r="G6" s="24">
        <v>1000</v>
      </c>
      <c r="H6" s="9">
        <f t="shared" si="0"/>
        <v>-2.4390243902439025E-2</v>
      </c>
      <c r="I6" s="17">
        <f>G6/G3</f>
        <v>0.60606060606060608</v>
      </c>
      <c r="J6" s="111">
        <v>558</v>
      </c>
      <c r="K6" s="17">
        <v>0.15</v>
      </c>
      <c r="L6" s="44">
        <v>1593</v>
      </c>
      <c r="M6" s="11">
        <f>L6/L3</f>
        <v>0.5267857142857143</v>
      </c>
    </row>
    <row r="7" spans="1:13" x14ac:dyDescent="0.35">
      <c r="A7" s="122" t="s">
        <v>18</v>
      </c>
      <c r="B7" s="121">
        <v>2</v>
      </c>
      <c r="C7" s="120">
        <v>137913.35999999999</v>
      </c>
      <c r="D7" s="119">
        <f t="shared" si="1"/>
        <v>68956.679999999993</v>
      </c>
      <c r="E7" s="118">
        <f>C7/C3</f>
        <v>4.8717339486388407E-3</v>
      </c>
      <c r="F7" s="117">
        <v>8</v>
      </c>
      <c r="G7" s="116">
        <v>7</v>
      </c>
      <c r="H7" s="115">
        <f t="shared" si="0"/>
        <v>-0.125</v>
      </c>
      <c r="I7" s="114">
        <f>G7/G3</f>
        <v>4.2424242424242429E-3</v>
      </c>
      <c r="J7" s="111">
        <v>2035</v>
      </c>
      <c r="K7" s="114">
        <v>1</v>
      </c>
      <c r="L7" s="113">
        <v>1</v>
      </c>
      <c r="M7" s="118">
        <f>L7/L3</f>
        <v>3.3068783068783067E-4</v>
      </c>
    </row>
    <row r="8" spans="1:13" x14ac:dyDescent="0.35">
      <c r="A8" s="30" t="s">
        <v>19</v>
      </c>
      <c r="B8" s="31">
        <v>2</v>
      </c>
      <c r="C8" s="22">
        <v>407879.16</v>
      </c>
      <c r="D8" s="8">
        <f t="shared" si="1"/>
        <v>203939.58</v>
      </c>
      <c r="E8" s="11">
        <f>C8/C3</f>
        <v>1.4408167205224306E-2</v>
      </c>
      <c r="F8" s="16">
        <v>36</v>
      </c>
      <c r="G8" s="24">
        <v>27</v>
      </c>
      <c r="H8" s="9">
        <f t="shared" si="0"/>
        <v>-0.25</v>
      </c>
      <c r="I8" s="17">
        <f>G8/G3</f>
        <v>1.6363636363636365E-2</v>
      </c>
      <c r="J8" s="111">
        <v>678</v>
      </c>
      <c r="K8" s="17">
        <v>0.33</v>
      </c>
      <c r="L8" s="44">
        <v>115</v>
      </c>
      <c r="M8" s="11">
        <f>L8/L3</f>
        <v>3.802910052910053E-2</v>
      </c>
    </row>
    <row r="9" spans="1:13" x14ac:dyDescent="0.35">
      <c r="A9" s="30" t="s">
        <v>20</v>
      </c>
      <c r="B9" s="31">
        <v>11</v>
      </c>
      <c r="C9" s="22">
        <v>2189825.56</v>
      </c>
      <c r="D9" s="8">
        <f t="shared" si="1"/>
        <v>199075.0509090909</v>
      </c>
      <c r="E9" s="11">
        <f>C9/C3</f>
        <v>7.7354706768431009E-2</v>
      </c>
      <c r="F9" s="16">
        <v>119</v>
      </c>
      <c r="G9" s="24">
        <v>131</v>
      </c>
      <c r="H9" s="9">
        <f t="shared" si="0"/>
        <v>0.10084033613445378</v>
      </c>
      <c r="I9" s="17">
        <f>G9/G3</f>
        <v>7.9393939393939392E-2</v>
      </c>
      <c r="J9" s="111">
        <v>769</v>
      </c>
      <c r="K9" s="17">
        <v>0.21</v>
      </c>
      <c r="L9" s="44">
        <v>235</v>
      </c>
      <c r="M9" s="11">
        <f>L9/L3</f>
        <v>7.7711640211640218E-2</v>
      </c>
    </row>
    <row r="10" spans="1:13" x14ac:dyDescent="0.35">
      <c r="A10" s="30" t="s">
        <v>21</v>
      </c>
      <c r="B10" s="31">
        <v>2</v>
      </c>
      <c r="C10" s="22">
        <v>1117326.5999999999</v>
      </c>
      <c r="D10" s="8">
        <f t="shared" si="1"/>
        <v>558663.29999999993</v>
      </c>
      <c r="E10" s="11">
        <f>C10/C3</f>
        <v>3.9469112556877808E-2</v>
      </c>
      <c r="F10" s="16">
        <v>63</v>
      </c>
      <c r="G10" s="24">
        <v>79</v>
      </c>
      <c r="H10" s="9">
        <f t="shared" si="0"/>
        <v>0.25396825396825395</v>
      </c>
      <c r="I10" s="17">
        <f>G10/G3</f>
        <v>4.7878787878787882E-2</v>
      </c>
      <c r="J10" s="111">
        <v>611</v>
      </c>
      <c r="K10" s="17">
        <v>0.31</v>
      </c>
      <c r="L10" s="44">
        <v>118</v>
      </c>
      <c r="M10" s="11">
        <f>L10/L3</f>
        <v>3.9021164021164019E-2</v>
      </c>
    </row>
    <row r="11" spans="1:13" x14ac:dyDescent="0.35">
      <c r="A11" s="30" t="s">
        <v>22</v>
      </c>
      <c r="B11" s="31">
        <v>7</v>
      </c>
      <c r="C11" s="22">
        <v>1512694.56</v>
      </c>
      <c r="D11" s="8">
        <f t="shared" si="1"/>
        <v>216099.22285714286</v>
      </c>
      <c r="E11" s="11">
        <f>C11/C3</f>
        <v>5.3435326656339127E-2</v>
      </c>
      <c r="F11" s="16">
        <v>113</v>
      </c>
      <c r="G11" s="24">
        <v>104</v>
      </c>
      <c r="H11" s="9">
        <f t="shared" si="0"/>
        <v>-7.9646017699115043E-2</v>
      </c>
      <c r="I11" s="17">
        <f>G11/G3</f>
        <v>6.3030303030303034E-2</v>
      </c>
      <c r="J11" s="111">
        <v>846</v>
      </c>
      <c r="K11" s="17">
        <v>0.3</v>
      </c>
      <c r="L11" s="44">
        <v>260</v>
      </c>
      <c r="M11" s="11">
        <f>L11/L3</f>
        <v>8.5978835978835974E-2</v>
      </c>
    </row>
    <row r="12" spans="1:13" x14ac:dyDescent="0.35">
      <c r="A12" s="30" t="s">
        <v>23</v>
      </c>
      <c r="B12" s="31">
        <v>3</v>
      </c>
      <c r="C12" s="22">
        <v>1940238.0399999998</v>
      </c>
      <c r="D12" s="8">
        <f t="shared" si="1"/>
        <v>646746.01333333331</v>
      </c>
      <c r="E12" s="11">
        <f>C12/C3</f>
        <v>6.8538128053065236E-2</v>
      </c>
      <c r="F12" s="16">
        <v>113</v>
      </c>
      <c r="G12" s="24">
        <v>133</v>
      </c>
      <c r="H12" s="9">
        <f t="shared" si="0"/>
        <v>0.17699115044247787</v>
      </c>
      <c r="I12" s="17">
        <f>G12/G3</f>
        <v>8.0606060606060612E-2</v>
      </c>
      <c r="J12" s="111">
        <v>433</v>
      </c>
      <c r="K12" s="17">
        <v>0.14000000000000001</v>
      </c>
      <c r="L12" s="44">
        <v>191</v>
      </c>
      <c r="M12" s="11">
        <f>L12/L3</f>
        <v>6.3161375661375668E-2</v>
      </c>
    </row>
    <row r="13" spans="1:13" ht="15" thickBot="1" x14ac:dyDescent="0.4">
      <c r="A13" s="32" t="s">
        <v>24</v>
      </c>
      <c r="B13" s="33">
        <v>2</v>
      </c>
      <c r="C13" s="23">
        <v>553815.08000000007</v>
      </c>
      <c r="D13" s="12">
        <f t="shared" si="1"/>
        <v>276907.54000000004</v>
      </c>
      <c r="E13" s="13">
        <f>C13/C3</f>
        <v>1.9563294857758057E-2</v>
      </c>
      <c r="F13" s="18">
        <v>28</v>
      </c>
      <c r="G13" s="25">
        <v>29</v>
      </c>
      <c r="H13" s="19">
        <f t="shared" si="0"/>
        <v>3.5714285714285712E-2</v>
      </c>
      <c r="I13" s="20">
        <f>G13/G3</f>
        <v>1.7575757575757574E-2</v>
      </c>
      <c r="J13" s="112">
        <v>481</v>
      </c>
      <c r="K13" s="20">
        <v>0.05</v>
      </c>
      <c r="L13" s="45">
        <v>24</v>
      </c>
      <c r="M13" s="13">
        <f>L13/L3</f>
        <v>7.9365079365079361E-3</v>
      </c>
    </row>
    <row r="15" spans="1:13" ht="15" thickBot="1" x14ac:dyDescent="0.4"/>
    <row r="16" spans="1:13" ht="19.5" customHeight="1" x14ac:dyDescent="0.35">
      <c r="A16" s="158" t="s">
        <v>3</v>
      </c>
      <c r="B16" s="141" t="s">
        <v>48</v>
      </c>
      <c r="C16" s="142"/>
      <c r="D16" s="142"/>
      <c r="E16" s="142"/>
      <c r="F16" s="142"/>
      <c r="G16" s="143"/>
      <c r="H16" s="149" t="s">
        <v>49</v>
      </c>
      <c r="I16" s="150"/>
      <c r="J16" s="150"/>
      <c r="K16" s="150"/>
      <c r="L16" s="150"/>
      <c r="M16" s="150"/>
    </row>
    <row r="17" spans="1:13" ht="56" x14ac:dyDescent="0.35">
      <c r="A17" s="159"/>
      <c r="B17" s="56" t="s">
        <v>33</v>
      </c>
      <c r="C17" s="48" t="s">
        <v>34</v>
      </c>
      <c r="D17" s="48" t="s">
        <v>35</v>
      </c>
      <c r="E17" s="48" t="s">
        <v>36</v>
      </c>
      <c r="F17" s="47" t="s">
        <v>37</v>
      </c>
      <c r="G17" s="57" t="s">
        <v>38</v>
      </c>
      <c r="H17" s="53" t="s">
        <v>33</v>
      </c>
      <c r="I17" s="48" t="s">
        <v>34</v>
      </c>
      <c r="J17" s="48" t="s">
        <v>35</v>
      </c>
      <c r="K17" s="48" t="s">
        <v>36</v>
      </c>
      <c r="L17" s="47" t="s">
        <v>37</v>
      </c>
      <c r="M17" s="48" t="s">
        <v>38</v>
      </c>
    </row>
    <row r="18" spans="1:13" x14ac:dyDescent="0.35">
      <c r="A18" s="64" t="s">
        <v>14</v>
      </c>
      <c r="B18" s="58">
        <v>0.41</v>
      </c>
      <c r="C18" s="49">
        <v>0.2</v>
      </c>
      <c r="D18" s="49">
        <v>0.14000000000000001</v>
      </c>
      <c r="E18" s="49">
        <v>0.09</v>
      </c>
      <c r="F18" s="49">
        <v>0.15</v>
      </c>
      <c r="G18" s="10">
        <v>0.01</v>
      </c>
      <c r="H18" s="54">
        <v>0.23</v>
      </c>
      <c r="I18" s="49">
        <v>0.25</v>
      </c>
      <c r="J18" s="49">
        <v>0.11</v>
      </c>
      <c r="K18" s="49">
        <v>0.18</v>
      </c>
      <c r="L18" s="49">
        <v>0.22</v>
      </c>
      <c r="M18" s="49">
        <v>0.01</v>
      </c>
    </row>
    <row r="19" spans="1:13" x14ac:dyDescent="0.35">
      <c r="A19" s="65" t="s">
        <v>15</v>
      </c>
      <c r="B19" s="59">
        <v>0.3</v>
      </c>
      <c r="C19" s="51">
        <v>0.33</v>
      </c>
      <c r="D19" s="52">
        <v>0.08</v>
      </c>
      <c r="E19" s="51">
        <v>0.16</v>
      </c>
      <c r="F19" s="51">
        <v>0.11</v>
      </c>
      <c r="G19" s="11">
        <v>0.02</v>
      </c>
      <c r="H19" s="55">
        <v>0.09</v>
      </c>
      <c r="I19" s="51">
        <v>0.32</v>
      </c>
      <c r="J19" s="51">
        <v>0.11</v>
      </c>
      <c r="K19" s="51">
        <v>0.19</v>
      </c>
      <c r="L19" s="51">
        <v>0.28000000000000003</v>
      </c>
      <c r="M19" s="51">
        <v>0.01</v>
      </c>
    </row>
    <row r="20" spans="1:13" x14ac:dyDescent="0.35">
      <c r="A20" s="65" t="s">
        <v>16</v>
      </c>
      <c r="B20" s="59">
        <v>0.25</v>
      </c>
      <c r="C20" s="51">
        <v>0.35</v>
      </c>
      <c r="D20" s="51">
        <v>0.11</v>
      </c>
      <c r="E20" s="51">
        <v>0.11</v>
      </c>
      <c r="F20" s="51">
        <v>0.18</v>
      </c>
      <c r="G20" s="11">
        <v>0</v>
      </c>
      <c r="H20" s="55">
        <v>0.13</v>
      </c>
      <c r="I20" s="51">
        <v>0.37</v>
      </c>
      <c r="J20" s="51">
        <v>0.16</v>
      </c>
      <c r="K20" s="51">
        <v>0.12</v>
      </c>
      <c r="L20" s="51">
        <v>0.2</v>
      </c>
      <c r="M20" s="51">
        <v>0.02</v>
      </c>
    </row>
    <row r="21" spans="1:13" x14ac:dyDescent="0.35">
      <c r="A21" s="65" t="s">
        <v>17</v>
      </c>
      <c r="B21" s="59">
        <v>0.49</v>
      </c>
      <c r="C21" s="51">
        <v>0.18</v>
      </c>
      <c r="D21" s="51">
        <v>0.11</v>
      </c>
      <c r="E21" s="51">
        <v>0.09</v>
      </c>
      <c r="F21" s="51">
        <v>0.13</v>
      </c>
      <c r="G21" s="11">
        <v>0</v>
      </c>
      <c r="H21" s="55">
        <v>0.28999999999999998</v>
      </c>
      <c r="I21" s="51">
        <v>0.2</v>
      </c>
      <c r="J21" s="51">
        <v>0.1</v>
      </c>
      <c r="K21" s="51">
        <v>0.19</v>
      </c>
      <c r="L21" s="50">
        <v>0.2</v>
      </c>
      <c r="M21" s="51">
        <v>0.02</v>
      </c>
    </row>
    <row r="22" spans="1:13" x14ac:dyDescent="0.35">
      <c r="A22" s="65" t="s">
        <v>18</v>
      </c>
      <c r="B22" s="59">
        <v>0.14000000000000001</v>
      </c>
      <c r="C22" s="51">
        <v>0.14000000000000001</v>
      </c>
      <c r="D22" s="51">
        <v>0.28999999999999998</v>
      </c>
      <c r="E22" s="51">
        <v>0</v>
      </c>
      <c r="F22" s="51">
        <v>0.43</v>
      </c>
      <c r="G22" s="11">
        <v>0</v>
      </c>
      <c r="H22" s="55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</row>
    <row r="23" spans="1:13" x14ac:dyDescent="0.35">
      <c r="A23" s="65" t="s">
        <v>19</v>
      </c>
      <c r="B23" s="59">
        <v>0.56000000000000005</v>
      </c>
      <c r="C23" s="51">
        <v>0.04</v>
      </c>
      <c r="D23" s="51">
        <v>0.16</v>
      </c>
      <c r="E23" s="51">
        <v>0.12</v>
      </c>
      <c r="F23" s="51">
        <v>0.12</v>
      </c>
      <c r="G23" s="11">
        <v>0</v>
      </c>
      <c r="H23" s="55">
        <v>0.2</v>
      </c>
      <c r="I23" s="51">
        <v>0.17</v>
      </c>
      <c r="J23" s="51">
        <v>0.06</v>
      </c>
      <c r="K23" s="51">
        <v>0.32</v>
      </c>
      <c r="L23" s="51">
        <v>0.24</v>
      </c>
      <c r="M23" s="51">
        <v>0.01</v>
      </c>
    </row>
    <row r="24" spans="1:13" x14ac:dyDescent="0.35">
      <c r="A24" s="65" t="s">
        <v>20</v>
      </c>
      <c r="B24" s="59">
        <v>0.27</v>
      </c>
      <c r="C24" s="51">
        <v>0.24</v>
      </c>
      <c r="D24" s="51">
        <v>0.14000000000000001</v>
      </c>
      <c r="E24" s="51">
        <v>0.09</v>
      </c>
      <c r="F24" s="51">
        <v>0.25</v>
      </c>
      <c r="G24" s="11">
        <v>0.01</v>
      </c>
      <c r="H24" s="55">
        <v>0.2</v>
      </c>
      <c r="I24" s="51">
        <v>0.31</v>
      </c>
      <c r="J24" s="51">
        <v>0.14000000000000001</v>
      </c>
      <c r="K24" s="51">
        <v>0.19</v>
      </c>
      <c r="L24" s="51">
        <v>0.14000000000000001</v>
      </c>
      <c r="M24" s="51">
        <v>0.02</v>
      </c>
    </row>
    <row r="25" spans="1:13" x14ac:dyDescent="0.35">
      <c r="A25" s="65" t="s">
        <v>21</v>
      </c>
      <c r="B25" s="59">
        <v>0.21</v>
      </c>
      <c r="C25" s="51">
        <v>0.28999999999999998</v>
      </c>
      <c r="D25" s="51">
        <v>0.26</v>
      </c>
      <c r="E25" s="51">
        <v>0.08</v>
      </c>
      <c r="F25" s="51">
        <v>0.15</v>
      </c>
      <c r="G25" s="11">
        <v>0.01</v>
      </c>
      <c r="H25" s="55">
        <v>7.0000000000000007E-2</v>
      </c>
      <c r="I25" s="51">
        <v>0.35</v>
      </c>
      <c r="J25" s="51">
        <v>0.21</v>
      </c>
      <c r="K25" s="51">
        <v>0.1</v>
      </c>
      <c r="L25" s="51">
        <v>0.27</v>
      </c>
      <c r="M25" s="51">
        <v>0</v>
      </c>
    </row>
    <row r="26" spans="1:13" x14ac:dyDescent="0.35">
      <c r="A26" s="65" t="s">
        <v>22</v>
      </c>
      <c r="B26" s="59">
        <v>0.48</v>
      </c>
      <c r="C26" s="51">
        <v>0.09</v>
      </c>
      <c r="D26" s="51">
        <v>0.2</v>
      </c>
      <c r="E26" s="51">
        <v>0.08</v>
      </c>
      <c r="F26" s="51">
        <v>0.15</v>
      </c>
      <c r="G26" s="11">
        <v>0</v>
      </c>
      <c r="H26" s="55">
        <v>0.25</v>
      </c>
      <c r="I26" s="51">
        <v>0.2</v>
      </c>
      <c r="J26" s="51">
        <v>0.06</v>
      </c>
      <c r="K26" s="51">
        <v>0.23</v>
      </c>
      <c r="L26" s="51">
        <v>0.25</v>
      </c>
      <c r="M26" s="51">
        <v>0.01</v>
      </c>
    </row>
    <row r="27" spans="1:13" x14ac:dyDescent="0.35">
      <c r="A27" s="65" t="s">
        <v>23</v>
      </c>
      <c r="B27" s="59">
        <v>0.21</v>
      </c>
      <c r="C27" s="51">
        <v>0.28999999999999998</v>
      </c>
      <c r="D27" s="51">
        <v>0.17</v>
      </c>
      <c r="E27" s="51">
        <v>0.11</v>
      </c>
      <c r="F27" s="51">
        <v>0.2</v>
      </c>
      <c r="G27" s="11">
        <v>0.02</v>
      </c>
      <c r="H27" s="55">
        <v>0.09</v>
      </c>
      <c r="I27" s="51">
        <v>0.28000000000000003</v>
      </c>
      <c r="J27" s="51">
        <v>0.24</v>
      </c>
      <c r="K27" s="51">
        <v>0.13</v>
      </c>
      <c r="L27" s="51">
        <v>0.27</v>
      </c>
      <c r="M27" s="51">
        <v>0.02</v>
      </c>
    </row>
    <row r="28" spans="1:13" ht="15" thickBot="1" x14ac:dyDescent="0.4">
      <c r="A28" s="66" t="s">
        <v>24</v>
      </c>
      <c r="B28" s="60">
        <v>0.28999999999999998</v>
      </c>
      <c r="C28" s="61">
        <v>0.18</v>
      </c>
      <c r="D28" s="61">
        <v>0.32</v>
      </c>
      <c r="E28" s="61">
        <v>7.0000000000000007E-2</v>
      </c>
      <c r="F28" s="61">
        <v>0.14000000000000001</v>
      </c>
      <c r="G28" s="13">
        <v>0</v>
      </c>
      <c r="H28" s="55">
        <v>0.13</v>
      </c>
      <c r="I28" s="51">
        <v>0.22</v>
      </c>
      <c r="J28" s="51">
        <v>0.13</v>
      </c>
      <c r="K28" s="51">
        <v>0.09</v>
      </c>
      <c r="L28" s="51">
        <v>0.43</v>
      </c>
      <c r="M28" s="51">
        <v>0</v>
      </c>
    </row>
    <row r="30" spans="1:13" ht="15" thickBot="1" x14ac:dyDescent="0.4"/>
    <row r="31" spans="1:13" ht="17.25" customHeight="1" thickBot="1" x14ac:dyDescent="0.4">
      <c r="A31" s="158" t="s">
        <v>3</v>
      </c>
      <c r="B31" s="151" t="s">
        <v>50</v>
      </c>
      <c r="C31" s="152"/>
      <c r="D31" s="153"/>
      <c r="E31" s="153"/>
      <c r="F31" s="153"/>
      <c r="G31" s="153"/>
      <c r="H31" s="154"/>
    </row>
    <row r="32" spans="1:13" ht="42" x14ac:dyDescent="0.35">
      <c r="A32" s="159"/>
      <c r="B32" s="90" t="s">
        <v>40</v>
      </c>
      <c r="C32" s="91" t="s">
        <v>41</v>
      </c>
      <c r="D32" s="86" t="s">
        <v>42</v>
      </c>
      <c r="E32" s="48" t="s">
        <v>43</v>
      </c>
      <c r="F32" s="47" t="s">
        <v>44</v>
      </c>
      <c r="G32" s="48" t="s">
        <v>45</v>
      </c>
      <c r="H32" s="70" t="s">
        <v>46</v>
      </c>
    </row>
    <row r="33" spans="1:8" x14ac:dyDescent="0.35">
      <c r="A33" s="67" t="s">
        <v>14</v>
      </c>
      <c r="B33" s="58">
        <v>0.71</v>
      </c>
      <c r="C33" s="10">
        <v>0.12</v>
      </c>
      <c r="D33" s="54">
        <v>0.04</v>
      </c>
      <c r="E33" s="49">
        <v>0.11</v>
      </c>
      <c r="F33" s="49">
        <v>0</v>
      </c>
      <c r="G33" s="49">
        <v>0.02</v>
      </c>
      <c r="H33" s="10">
        <v>0</v>
      </c>
    </row>
    <row r="34" spans="1:8" x14ac:dyDescent="0.35">
      <c r="A34" s="68" t="s">
        <v>15</v>
      </c>
      <c r="B34" s="59">
        <v>0.7</v>
      </c>
      <c r="C34" s="11">
        <v>0.1</v>
      </c>
      <c r="D34" s="87">
        <v>0.04</v>
      </c>
      <c r="E34" s="51">
        <v>0.13</v>
      </c>
      <c r="F34" s="51">
        <v>0</v>
      </c>
      <c r="G34" s="51">
        <v>0.03</v>
      </c>
      <c r="H34" s="11">
        <v>0</v>
      </c>
    </row>
    <row r="35" spans="1:8" x14ac:dyDescent="0.35">
      <c r="A35" s="68" t="s">
        <v>16</v>
      </c>
      <c r="B35" s="59">
        <v>0.62</v>
      </c>
      <c r="C35" s="11">
        <v>0.16</v>
      </c>
      <c r="D35" s="55">
        <v>0.06</v>
      </c>
      <c r="E35" s="51">
        <v>0.13</v>
      </c>
      <c r="F35" s="51">
        <v>0</v>
      </c>
      <c r="G35" s="51">
        <v>0.03</v>
      </c>
      <c r="H35" s="11">
        <v>0</v>
      </c>
    </row>
    <row r="36" spans="1:8" x14ac:dyDescent="0.35">
      <c r="A36" s="68" t="s">
        <v>17</v>
      </c>
      <c r="B36" s="59">
        <v>0.71</v>
      </c>
      <c r="C36" s="11">
        <v>0.13</v>
      </c>
      <c r="D36" s="55">
        <v>0.04</v>
      </c>
      <c r="E36" s="51">
        <v>0.1</v>
      </c>
      <c r="F36" s="51">
        <v>0</v>
      </c>
      <c r="G36" s="51">
        <v>0.02</v>
      </c>
      <c r="H36" s="11">
        <v>0</v>
      </c>
    </row>
    <row r="37" spans="1:8" x14ac:dyDescent="0.35">
      <c r="A37" s="68" t="s">
        <v>18</v>
      </c>
      <c r="B37" s="59">
        <v>0</v>
      </c>
      <c r="C37" s="71">
        <v>0</v>
      </c>
      <c r="D37" s="88">
        <v>0</v>
      </c>
      <c r="E37" s="50">
        <v>0</v>
      </c>
      <c r="F37" s="50">
        <v>0</v>
      </c>
      <c r="G37" s="50">
        <v>0</v>
      </c>
      <c r="H37" s="71">
        <v>0</v>
      </c>
    </row>
    <row r="38" spans="1:8" x14ac:dyDescent="0.35">
      <c r="A38" s="68" t="s">
        <v>19</v>
      </c>
      <c r="B38" s="59">
        <v>0.92</v>
      </c>
      <c r="C38" s="11">
        <v>0.02</v>
      </c>
      <c r="D38" s="55">
        <v>0.04</v>
      </c>
      <c r="E38" s="51">
        <v>0.02</v>
      </c>
      <c r="F38" s="51">
        <v>0</v>
      </c>
      <c r="G38" s="51">
        <v>0</v>
      </c>
      <c r="H38" s="11">
        <v>0</v>
      </c>
    </row>
    <row r="39" spans="1:8" x14ac:dyDescent="0.35">
      <c r="A39" s="68" t="s">
        <v>20</v>
      </c>
      <c r="B39" s="59">
        <v>0.63</v>
      </c>
      <c r="C39" s="11">
        <v>0.09</v>
      </c>
      <c r="D39" s="55">
        <v>0.06</v>
      </c>
      <c r="E39" s="51">
        <v>0.17</v>
      </c>
      <c r="F39" s="51">
        <v>0.02</v>
      </c>
      <c r="G39" s="51">
        <v>0.03</v>
      </c>
      <c r="H39" s="11">
        <v>0</v>
      </c>
    </row>
    <row r="40" spans="1:8" x14ac:dyDescent="0.35">
      <c r="A40" s="68" t="s">
        <v>21</v>
      </c>
      <c r="B40" s="59">
        <v>0.74</v>
      </c>
      <c r="C40" s="11">
        <v>0.18</v>
      </c>
      <c r="D40" s="55">
        <v>0.05</v>
      </c>
      <c r="E40" s="51">
        <v>0.03</v>
      </c>
      <c r="F40" s="51">
        <v>0</v>
      </c>
      <c r="G40" s="51">
        <v>0</v>
      </c>
      <c r="H40" s="11">
        <v>0</v>
      </c>
    </row>
    <row r="41" spans="1:8" x14ac:dyDescent="0.35">
      <c r="A41" s="68" t="s">
        <v>22</v>
      </c>
      <c r="B41" s="59">
        <v>0.71</v>
      </c>
      <c r="C41" s="11">
        <v>0.13</v>
      </c>
      <c r="D41" s="55">
        <v>0.02</v>
      </c>
      <c r="E41" s="51">
        <v>0.13</v>
      </c>
      <c r="F41" s="51">
        <v>0</v>
      </c>
      <c r="G41" s="51">
        <v>0.01</v>
      </c>
      <c r="H41" s="11">
        <v>0</v>
      </c>
    </row>
    <row r="42" spans="1:8" x14ac:dyDescent="0.35">
      <c r="A42" s="68" t="s">
        <v>23</v>
      </c>
      <c r="B42" s="59">
        <v>0.62</v>
      </c>
      <c r="C42" s="11">
        <v>0.09</v>
      </c>
      <c r="D42" s="55">
        <v>0.08</v>
      </c>
      <c r="E42" s="51">
        <v>0.18</v>
      </c>
      <c r="F42" s="51">
        <v>0</v>
      </c>
      <c r="G42" s="51">
        <v>0.03</v>
      </c>
      <c r="H42" s="11">
        <v>0</v>
      </c>
    </row>
    <row r="43" spans="1:8" ht="15" thickBot="1" x14ac:dyDescent="0.4">
      <c r="A43" s="69" t="s">
        <v>24</v>
      </c>
      <c r="B43" s="60">
        <v>0.76</v>
      </c>
      <c r="C43" s="73">
        <v>0.06</v>
      </c>
      <c r="D43" s="89">
        <v>0.18</v>
      </c>
      <c r="E43" s="72">
        <v>0</v>
      </c>
      <c r="F43" s="72">
        <v>0</v>
      </c>
      <c r="G43" s="72">
        <v>0</v>
      </c>
      <c r="H43" s="73">
        <v>0</v>
      </c>
    </row>
  </sheetData>
  <mergeCells count="10">
    <mergeCell ref="L1:M1"/>
    <mergeCell ref="B16:G16"/>
    <mergeCell ref="H16:M16"/>
    <mergeCell ref="B31:H31"/>
    <mergeCell ref="J1:K1"/>
    <mergeCell ref="A1:B1"/>
    <mergeCell ref="A16:A17"/>
    <mergeCell ref="A31:A32"/>
    <mergeCell ref="C1:E1"/>
    <mergeCell ref="F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L2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ColWidth="8.7265625" defaultRowHeight="14.5" x14ac:dyDescent="0.35"/>
  <cols>
    <col min="1" max="1" width="19.81640625" style="1" customWidth="1"/>
    <col min="2" max="4" width="15" style="1" customWidth="1"/>
    <col min="5" max="5" width="16.1796875" style="1" customWidth="1"/>
    <col min="6" max="6" width="16.453125" style="1" customWidth="1"/>
    <col min="7" max="7" width="18.54296875" style="1" customWidth="1"/>
    <col min="8" max="8" width="15.7265625" style="1" customWidth="1"/>
    <col min="9" max="9" width="14" style="1" bestFit="1" customWidth="1"/>
    <col min="10" max="10" width="11.453125" style="1" customWidth="1"/>
    <col min="11" max="13" width="11.1796875" style="1" customWidth="1"/>
    <col min="14" max="14" width="12" style="1" customWidth="1"/>
    <col min="15" max="15" width="10.7265625" style="1" customWidth="1"/>
    <col min="16" max="16384" width="8.7265625" style="1"/>
  </cols>
  <sheetData>
    <row r="1" spans="1:12" ht="19.399999999999999" customHeight="1" thickBot="1" x14ac:dyDescent="0.4">
      <c r="A1" s="172" t="s">
        <v>51</v>
      </c>
      <c r="B1" s="173"/>
      <c r="C1" s="168" t="s">
        <v>52</v>
      </c>
      <c r="D1" s="169"/>
      <c r="E1" s="170"/>
      <c r="F1" s="171"/>
      <c r="G1" s="165" t="s">
        <v>62</v>
      </c>
      <c r="H1" s="166"/>
      <c r="I1" s="166"/>
      <c r="J1" s="167"/>
      <c r="K1" s="163" t="s">
        <v>27</v>
      </c>
      <c r="L1" s="164"/>
    </row>
    <row r="2" spans="1:12" ht="84.5" thickBot="1" x14ac:dyDescent="0.4">
      <c r="A2" s="100" t="s">
        <v>3</v>
      </c>
      <c r="B2" s="105" t="s">
        <v>4</v>
      </c>
      <c r="C2" s="100" t="s">
        <v>53</v>
      </c>
      <c r="D2" s="102" t="s">
        <v>54</v>
      </c>
      <c r="E2" s="101" t="s">
        <v>55</v>
      </c>
      <c r="F2" s="101" t="s">
        <v>56</v>
      </c>
      <c r="G2" s="103" t="s">
        <v>57</v>
      </c>
      <c r="H2" s="102" t="s">
        <v>5</v>
      </c>
      <c r="I2" s="104" t="s">
        <v>6</v>
      </c>
      <c r="J2" s="101" t="s">
        <v>58</v>
      </c>
      <c r="K2" s="103" t="s">
        <v>59</v>
      </c>
      <c r="L2" s="101" t="s">
        <v>60</v>
      </c>
    </row>
    <row r="3" spans="1:12" x14ac:dyDescent="0.35">
      <c r="A3" s="92" t="s">
        <v>14</v>
      </c>
      <c r="B3" s="93">
        <f>SUM(B4:B13)</f>
        <v>33</v>
      </c>
      <c r="C3" s="94">
        <f>SUM(C4:C13)</f>
        <v>2579</v>
      </c>
      <c r="D3" s="95">
        <f>SUM(D4:D13)</f>
        <v>2958</v>
      </c>
      <c r="E3" s="96">
        <f t="shared" ref="E3:E12" si="0">(D3-C3)/C3</f>
        <v>0.14695618456766188</v>
      </c>
      <c r="F3" s="96">
        <f>D3/D3</f>
        <v>1</v>
      </c>
      <c r="G3" s="95">
        <f>SUM(G4:G13)</f>
        <v>947</v>
      </c>
      <c r="H3" s="97">
        <f>SUM(H4:H13)</f>
        <v>20362382.559999999</v>
      </c>
      <c r="I3" s="98">
        <f t="shared" ref="I3:I11" si="1">H3/B3</f>
        <v>617041.89575757575</v>
      </c>
      <c r="J3" s="99">
        <f>H3/H3</f>
        <v>1</v>
      </c>
      <c r="K3" s="95">
        <f>SUM(K4:K13)</f>
        <v>938</v>
      </c>
      <c r="L3" s="99">
        <f>K3/K3</f>
        <v>1</v>
      </c>
    </row>
    <row r="4" spans="1:12" x14ac:dyDescent="0.35">
      <c r="A4" s="30" t="s">
        <v>15</v>
      </c>
      <c r="B4" s="31">
        <v>2</v>
      </c>
      <c r="C4" s="30">
        <v>279</v>
      </c>
      <c r="D4" s="40">
        <v>296</v>
      </c>
      <c r="E4" s="106">
        <f t="shared" si="0"/>
        <v>6.093189964157706E-2</v>
      </c>
      <c r="F4" s="107">
        <f>D4/D3</f>
        <v>0.10006761325219743</v>
      </c>
      <c r="G4" s="44">
        <v>147</v>
      </c>
      <c r="H4" s="39">
        <v>4081947.4800000004</v>
      </c>
      <c r="I4" s="8">
        <f t="shared" si="1"/>
        <v>2040973.7400000002</v>
      </c>
      <c r="J4" s="11">
        <f>H4/H3</f>
        <v>0.20046512081639237</v>
      </c>
      <c r="K4" s="44">
        <v>35</v>
      </c>
      <c r="L4" s="11">
        <f>K4/K3</f>
        <v>3.7313432835820892E-2</v>
      </c>
    </row>
    <row r="5" spans="1:12" x14ac:dyDescent="0.35">
      <c r="A5" s="30" t="s">
        <v>16</v>
      </c>
      <c r="B5" s="31">
        <v>3</v>
      </c>
      <c r="C5" s="30">
        <v>481</v>
      </c>
      <c r="D5" s="40">
        <v>516</v>
      </c>
      <c r="E5" s="106">
        <f t="shared" si="0"/>
        <v>7.2765072765072769E-2</v>
      </c>
      <c r="F5" s="107">
        <f>D5/D3</f>
        <v>0.17444219066937119</v>
      </c>
      <c r="G5" s="44">
        <v>62</v>
      </c>
      <c r="H5" s="39">
        <v>1469954.72</v>
      </c>
      <c r="I5" s="8">
        <f t="shared" si="1"/>
        <v>489984.90666666668</v>
      </c>
      <c r="J5" s="11">
        <f>H5/H3</f>
        <v>7.2189721201269874E-2</v>
      </c>
      <c r="K5" s="44">
        <v>89</v>
      </c>
      <c r="L5" s="11">
        <f>K5/K3</f>
        <v>9.4882729211087424E-2</v>
      </c>
    </row>
    <row r="6" spans="1:12" x14ac:dyDescent="0.35">
      <c r="A6" s="30" t="s">
        <v>17</v>
      </c>
      <c r="B6" s="31">
        <v>16</v>
      </c>
      <c r="C6" s="30">
        <v>1343</v>
      </c>
      <c r="D6" s="40">
        <v>1470</v>
      </c>
      <c r="E6" s="106">
        <f t="shared" si="0"/>
        <v>9.456440804169769E-2</v>
      </c>
      <c r="F6" s="107">
        <f>D6/D3</f>
        <v>0.49695740365111563</v>
      </c>
      <c r="G6" s="44">
        <v>513</v>
      </c>
      <c r="H6" s="39">
        <v>10876105.24</v>
      </c>
      <c r="I6" s="8">
        <f t="shared" si="1"/>
        <v>679756.57750000001</v>
      </c>
      <c r="J6" s="11">
        <f>H6/H3</f>
        <v>0.53412734035186504</v>
      </c>
      <c r="K6" s="44">
        <v>491</v>
      </c>
      <c r="L6" s="11">
        <f>K6/K3</f>
        <v>0.52345415778251603</v>
      </c>
    </row>
    <row r="7" spans="1:12" x14ac:dyDescent="0.35">
      <c r="A7" s="30" t="s">
        <v>18</v>
      </c>
      <c r="B7" s="31">
        <v>1</v>
      </c>
      <c r="C7" s="30">
        <v>10</v>
      </c>
      <c r="D7" s="40">
        <v>10</v>
      </c>
      <c r="E7" s="106">
        <f t="shared" si="0"/>
        <v>0</v>
      </c>
      <c r="F7" s="107">
        <f>D7/D3</f>
        <v>3.3806626098715348E-3</v>
      </c>
      <c r="G7" s="44">
        <v>7</v>
      </c>
      <c r="H7" s="39">
        <v>88688.599999999991</v>
      </c>
      <c r="I7" s="8">
        <f t="shared" si="1"/>
        <v>88688.599999999991</v>
      </c>
      <c r="J7" s="11">
        <f>H7/H3</f>
        <v>4.3555119219801158E-3</v>
      </c>
      <c r="K7" s="44">
        <v>0</v>
      </c>
      <c r="L7" s="11">
        <f>K7/K3</f>
        <v>0</v>
      </c>
    </row>
    <row r="8" spans="1:12" x14ac:dyDescent="0.35">
      <c r="A8" s="30" t="s">
        <v>19</v>
      </c>
      <c r="B8" s="31">
        <v>1</v>
      </c>
      <c r="C8" s="30">
        <v>1</v>
      </c>
      <c r="D8" s="40">
        <v>1</v>
      </c>
      <c r="E8" s="106">
        <f t="shared" si="0"/>
        <v>0</v>
      </c>
      <c r="F8" s="107">
        <f>D8/D3</f>
        <v>3.3806626098715348E-4</v>
      </c>
      <c r="G8" s="44">
        <v>0</v>
      </c>
      <c r="H8" s="39">
        <v>0</v>
      </c>
      <c r="I8" s="8">
        <f t="shared" si="1"/>
        <v>0</v>
      </c>
      <c r="J8" s="11">
        <f>H8/H3</f>
        <v>0</v>
      </c>
      <c r="K8" s="44">
        <v>1</v>
      </c>
      <c r="L8" s="11">
        <f>K8/K3</f>
        <v>1.0660980810234541E-3</v>
      </c>
    </row>
    <row r="9" spans="1:12" x14ac:dyDescent="0.35">
      <c r="A9" s="30" t="s">
        <v>20</v>
      </c>
      <c r="B9" s="31">
        <v>6</v>
      </c>
      <c r="C9" s="30">
        <v>284</v>
      </c>
      <c r="D9" s="40">
        <v>449</v>
      </c>
      <c r="E9" s="106">
        <f t="shared" si="0"/>
        <v>0.58098591549295775</v>
      </c>
      <c r="F9" s="107">
        <f>D9/D3</f>
        <v>0.1517917511832319</v>
      </c>
      <c r="G9" s="44">
        <v>181</v>
      </c>
      <c r="H9" s="39">
        <v>3421705.56</v>
      </c>
      <c r="I9" s="8">
        <f t="shared" si="1"/>
        <v>570284.26</v>
      </c>
      <c r="J9" s="11">
        <f>H9/H3</f>
        <v>0.1680405301254688</v>
      </c>
      <c r="K9" s="44">
        <v>250</v>
      </c>
      <c r="L9" s="11">
        <f>K9/K3</f>
        <v>0.26652452025586354</v>
      </c>
    </row>
    <row r="10" spans="1:12" x14ac:dyDescent="0.35">
      <c r="A10" s="30" t="s">
        <v>21</v>
      </c>
      <c r="B10" s="31">
        <v>1</v>
      </c>
      <c r="C10" s="30">
        <v>115</v>
      </c>
      <c r="D10" s="40">
        <v>143</v>
      </c>
      <c r="E10" s="106">
        <f t="shared" si="0"/>
        <v>0.24347826086956523</v>
      </c>
      <c r="F10" s="107">
        <f>D10/D3</f>
        <v>4.8343475321162947E-2</v>
      </c>
      <c r="G10" s="44">
        <v>25</v>
      </c>
      <c r="H10" s="39">
        <v>296215.39999999997</v>
      </c>
      <c r="I10" s="8">
        <f t="shared" si="1"/>
        <v>296215.39999999997</v>
      </c>
      <c r="J10" s="11">
        <f>H10/H3</f>
        <v>1.4547187645019865E-2</v>
      </c>
      <c r="K10" s="44">
        <v>51</v>
      </c>
      <c r="L10" s="11">
        <f>K10/K3</f>
        <v>5.4371002132196165E-2</v>
      </c>
    </row>
    <row r="11" spans="1:12" x14ac:dyDescent="0.35">
      <c r="A11" s="30" t="s">
        <v>22</v>
      </c>
      <c r="B11" s="31">
        <v>2</v>
      </c>
      <c r="C11" s="30">
        <v>61</v>
      </c>
      <c r="D11" s="40">
        <v>68</v>
      </c>
      <c r="E11" s="106">
        <f t="shared" si="0"/>
        <v>0.11475409836065574</v>
      </c>
      <c r="F11" s="107">
        <f>D11/D3</f>
        <v>2.2988505747126436E-2</v>
      </c>
      <c r="G11" s="44">
        <v>12</v>
      </c>
      <c r="H11" s="39">
        <v>127765.56000000001</v>
      </c>
      <c r="I11" s="8">
        <f t="shared" si="1"/>
        <v>63882.780000000006</v>
      </c>
      <c r="J11" s="11">
        <f>H11/H3</f>
        <v>6.2745879380040493E-3</v>
      </c>
      <c r="K11" s="44">
        <v>18</v>
      </c>
      <c r="L11" s="11">
        <f>K11/K3</f>
        <v>1.9189765458422176E-2</v>
      </c>
    </row>
    <row r="12" spans="1:12" x14ac:dyDescent="0.35">
      <c r="A12" s="30" t="s">
        <v>23</v>
      </c>
      <c r="B12" s="31">
        <v>1</v>
      </c>
      <c r="C12" s="30">
        <v>5</v>
      </c>
      <c r="D12" s="40">
        <v>5</v>
      </c>
      <c r="E12" s="106">
        <f t="shared" si="0"/>
        <v>0</v>
      </c>
      <c r="F12" s="107">
        <f>D12/D3</f>
        <v>1.6903313049357674E-3</v>
      </c>
      <c r="G12" s="44">
        <v>0</v>
      </c>
      <c r="H12" s="39">
        <v>0</v>
      </c>
      <c r="I12" s="8">
        <v>0</v>
      </c>
      <c r="J12" s="11">
        <f>H12/H3</f>
        <v>0</v>
      </c>
      <c r="K12" s="44">
        <v>3</v>
      </c>
      <c r="L12" s="11">
        <f>K12/K3</f>
        <v>3.1982942430703624E-3</v>
      </c>
    </row>
    <row r="13" spans="1:12" ht="15" thickBot="1" x14ac:dyDescent="0.4">
      <c r="A13" s="32" t="s">
        <v>24</v>
      </c>
      <c r="B13" s="33">
        <v>0</v>
      </c>
      <c r="C13" s="32">
        <v>0</v>
      </c>
      <c r="D13" s="42">
        <v>0</v>
      </c>
      <c r="E13" s="106">
        <v>0</v>
      </c>
      <c r="F13" s="108">
        <f>D13/D3</f>
        <v>0</v>
      </c>
      <c r="G13" s="45">
        <v>0</v>
      </c>
      <c r="H13" s="46">
        <v>0</v>
      </c>
      <c r="I13" s="12">
        <v>0</v>
      </c>
      <c r="J13" s="13">
        <f>H13/H3</f>
        <v>0</v>
      </c>
      <c r="K13" s="45">
        <v>0</v>
      </c>
      <c r="L13" s="13">
        <f>K13/K3</f>
        <v>0</v>
      </c>
    </row>
    <row r="15" spans="1:12" ht="15" thickBot="1" x14ac:dyDescent="0.4"/>
    <row r="16" spans="1:12" ht="15" thickBot="1" x14ac:dyDescent="0.4">
      <c r="A16" s="62"/>
      <c r="B16" s="174" t="s">
        <v>61</v>
      </c>
      <c r="C16" s="175"/>
      <c r="D16" s="175"/>
      <c r="E16" s="175"/>
      <c r="F16" s="175"/>
      <c r="G16" s="176"/>
      <c r="H16" s="109"/>
    </row>
    <row r="17" spans="1:7" ht="42" x14ac:dyDescent="0.35">
      <c r="A17" s="63"/>
      <c r="B17" s="56" t="s">
        <v>33</v>
      </c>
      <c r="C17" s="48" t="s">
        <v>34</v>
      </c>
      <c r="D17" s="48" t="s">
        <v>35</v>
      </c>
      <c r="E17" s="48" t="s">
        <v>36</v>
      </c>
      <c r="F17" s="47" t="s">
        <v>37</v>
      </c>
      <c r="G17" s="57" t="s">
        <v>38</v>
      </c>
    </row>
    <row r="18" spans="1:7" x14ac:dyDescent="0.35">
      <c r="A18" s="64" t="s">
        <v>14</v>
      </c>
      <c r="B18" s="58">
        <v>0.1</v>
      </c>
      <c r="C18" s="49">
        <v>0.03</v>
      </c>
      <c r="D18" s="49">
        <v>0.59</v>
      </c>
      <c r="E18" s="49">
        <v>0.01</v>
      </c>
      <c r="F18" s="49">
        <v>0.27</v>
      </c>
      <c r="G18" s="10">
        <v>0</v>
      </c>
    </row>
    <row r="19" spans="1:7" x14ac:dyDescent="0.35">
      <c r="A19" s="65" t="s">
        <v>15</v>
      </c>
      <c r="B19" s="59">
        <v>7.0000000000000007E-2</v>
      </c>
      <c r="C19" s="51">
        <v>0.03</v>
      </c>
      <c r="D19" s="52">
        <v>0.65</v>
      </c>
      <c r="E19" s="51">
        <v>0</v>
      </c>
      <c r="F19" s="51">
        <v>0.25</v>
      </c>
      <c r="G19" s="11">
        <v>0</v>
      </c>
    </row>
    <row r="20" spans="1:7" x14ac:dyDescent="0.35">
      <c r="A20" s="65" t="s">
        <v>16</v>
      </c>
      <c r="B20" s="59">
        <v>0.15</v>
      </c>
      <c r="C20" s="51">
        <v>0.02</v>
      </c>
      <c r="D20" s="51">
        <v>0.38</v>
      </c>
      <c r="E20" s="51">
        <v>0</v>
      </c>
      <c r="F20" s="51">
        <v>0.45</v>
      </c>
      <c r="G20" s="11">
        <v>0</v>
      </c>
    </row>
    <row r="21" spans="1:7" x14ac:dyDescent="0.35">
      <c r="A21" s="65" t="s">
        <v>17</v>
      </c>
      <c r="B21" s="59">
        <v>0.08</v>
      </c>
      <c r="C21" s="51">
        <v>0.04</v>
      </c>
      <c r="D21" s="51">
        <v>0.63</v>
      </c>
      <c r="E21" s="51">
        <v>0.01</v>
      </c>
      <c r="F21" s="51">
        <v>0.24</v>
      </c>
      <c r="G21" s="11">
        <v>0</v>
      </c>
    </row>
    <row r="22" spans="1:7" x14ac:dyDescent="0.35">
      <c r="A22" s="65" t="s">
        <v>18</v>
      </c>
      <c r="B22" s="59">
        <v>0.1</v>
      </c>
      <c r="C22" s="51">
        <v>0</v>
      </c>
      <c r="D22" s="51">
        <v>0.6</v>
      </c>
      <c r="E22" s="51">
        <v>0</v>
      </c>
      <c r="F22" s="51">
        <v>0.3</v>
      </c>
      <c r="G22" s="11">
        <v>0</v>
      </c>
    </row>
    <row r="23" spans="1:7" x14ac:dyDescent="0.35">
      <c r="A23" s="65" t="s">
        <v>19</v>
      </c>
      <c r="B23" s="59">
        <v>0</v>
      </c>
      <c r="C23" s="51">
        <v>0</v>
      </c>
      <c r="D23" s="51">
        <v>0</v>
      </c>
      <c r="E23" s="51">
        <v>0</v>
      </c>
      <c r="F23" s="51">
        <v>0</v>
      </c>
      <c r="G23" s="11">
        <v>0</v>
      </c>
    </row>
    <row r="24" spans="1:7" x14ac:dyDescent="0.35">
      <c r="A24" s="65" t="s">
        <v>20</v>
      </c>
      <c r="B24" s="59">
        <v>0.08</v>
      </c>
      <c r="C24" s="51">
        <v>0.01</v>
      </c>
      <c r="D24" s="51">
        <v>0.7</v>
      </c>
      <c r="E24" s="51">
        <v>0.01</v>
      </c>
      <c r="F24" s="51">
        <v>0.2</v>
      </c>
      <c r="G24" s="11">
        <v>0</v>
      </c>
    </row>
    <row r="25" spans="1:7" x14ac:dyDescent="0.35">
      <c r="A25" s="65" t="s">
        <v>21</v>
      </c>
      <c r="B25" s="59">
        <v>0.28999999999999998</v>
      </c>
      <c r="C25" s="51">
        <v>0.02</v>
      </c>
      <c r="D25" s="51">
        <v>0.47</v>
      </c>
      <c r="E25" s="51">
        <v>0</v>
      </c>
      <c r="F25" s="51">
        <v>0.22</v>
      </c>
      <c r="G25" s="11">
        <v>0</v>
      </c>
    </row>
    <row r="26" spans="1:7" x14ac:dyDescent="0.35">
      <c r="A26" s="65" t="s">
        <v>22</v>
      </c>
      <c r="B26" s="59">
        <v>0.13</v>
      </c>
      <c r="C26" s="51">
        <v>0.04</v>
      </c>
      <c r="D26" s="51">
        <v>0.64</v>
      </c>
      <c r="E26" s="51">
        <v>0.03</v>
      </c>
      <c r="F26" s="51">
        <v>0.15</v>
      </c>
      <c r="G26" s="11">
        <v>0</v>
      </c>
    </row>
    <row r="27" spans="1:7" x14ac:dyDescent="0.35">
      <c r="A27" s="65" t="s">
        <v>23</v>
      </c>
      <c r="B27" s="59">
        <v>0</v>
      </c>
      <c r="C27" s="51">
        <v>0.6</v>
      </c>
      <c r="D27" s="51">
        <v>0.4</v>
      </c>
      <c r="E27" s="51">
        <v>0</v>
      </c>
      <c r="F27" s="51">
        <v>0</v>
      </c>
      <c r="G27" s="11">
        <v>0</v>
      </c>
    </row>
    <row r="28" spans="1:7" ht="15" thickBot="1" x14ac:dyDescent="0.4">
      <c r="A28" s="66" t="s">
        <v>24</v>
      </c>
      <c r="B28" s="60">
        <v>0</v>
      </c>
      <c r="C28" s="61">
        <v>0</v>
      </c>
      <c r="D28" s="61">
        <v>0</v>
      </c>
      <c r="E28" s="61">
        <v>0</v>
      </c>
      <c r="F28" s="61">
        <v>0</v>
      </c>
      <c r="G28" s="13">
        <v>0</v>
      </c>
    </row>
  </sheetData>
  <mergeCells count="5">
    <mergeCell ref="K1:L1"/>
    <mergeCell ref="G1:J1"/>
    <mergeCell ref="C1:F1"/>
    <mergeCell ref="A1:B1"/>
    <mergeCell ref="B16:G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8e2b-0a1c-4cc4-bff0-09930a5cea29" xsi:nil="true"/>
    <lcf76f155ced4ddcb4097134ff3c332f xmlns="8d0a7b5a-659f-4e38-846a-eada8520f8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EEDD7A6829D4798379AD417FFEB0F" ma:contentTypeVersion="15" ma:contentTypeDescription="Create a new document." ma:contentTypeScope="" ma:versionID="940d721304779d5bd67d62a31cc46b63">
  <xsd:schema xmlns:xsd="http://www.w3.org/2001/XMLSchema" xmlns:xs="http://www.w3.org/2001/XMLSchema" xmlns:p="http://schemas.microsoft.com/office/2006/metadata/properties" xmlns:ns2="8d0a7b5a-659f-4e38-846a-eada8520f89f" xmlns:ns3="7f0e8e2b-0a1c-4cc4-bff0-09930a5cea29" targetNamespace="http://schemas.microsoft.com/office/2006/metadata/properties" ma:root="true" ma:fieldsID="9d2f779ecb41d33a4a375486a938d382" ns2:_="" ns3:_="">
    <xsd:import namespace="8d0a7b5a-659f-4e38-846a-eada8520f89f"/>
    <xsd:import namespace="7f0e8e2b-0a1c-4cc4-bff0-09930a5cea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a7b5a-659f-4e38-846a-eada8520f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ce72b2-2fa2-4114-b357-87efa3ebfe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8e2b-0a1c-4cc4-bff0-09930a5ce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c6c167-9af6-4eb4-9483-b070c0bdfaf3}" ma:internalName="TaxCatchAll" ma:showField="CatchAllData" ma:web="7f0e8e2b-0a1c-4cc4-bff0-09930a5ce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44041-1042-446F-BB5C-5D297B313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9AA5B-07AD-4D1A-967E-89280DFAB4B8}">
  <ds:schemaRefs>
    <ds:schemaRef ds:uri="http://schemas.microsoft.com/office/2006/metadata/properties"/>
    <ds:schemaRef ds:uri="http://schemas.microsoft.com/office/infopath/2007/PartnerControls"/>
    <ds:schemaRef ds:uri="7f0e8e2b-0a1c-4cc4-bff0-09930a5cea29"/>
    <ds:schemaRef ds:uri="8d0a7b5a-659f-4e38-846a-eada8520f89f"/>
  </ds:schemaRefs>
</ds:datastoreItem>
</file>

<file path=customXml/itemProps3.xml><?xml version="1.0" encoding="utf-8"?>
<ds:datastoreItem xmlns:ds="http://schemas.openxmlformats.org/officeDocument/2006/customXml" ds:itemID="{29D01F2D-111A-40B5-9D47-E9F08FB1D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a7b5a-659f-4e38-846a-eada8520f89f"/>
    <ds:schemaRef ds:uri="7f0e8e2b-0a1c-4cc4-bff0-09930a5ce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households</vt:lpstr>
      <vt:lpstr>Adults</vt:lpstr>
      <vt:lpstr>Families </vt:lpstr>
      <vt:lpstr>Children &amp; care leavers</vt:lpstr>
    </vt:vector>
  </TitlesOfParts>
  <Manager/>
  <Company>London Borough of Islington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Houlcroft, Catherine</dc:creator>
  <cp:keywords/>
  <dc:description/>
  <cp:lastModifiedBy>Gill, Samantha</cp:lastModifiedBy>
  <cp:revision/>
  <dcterms:created xsi:type="dcterms:W3CDTF">2021-08-23T11:11:59Z</dcterms:created>
  <dcterms:modified xsi:type="dcterms:W3CDTF">2022-11-30T14:03:59Z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0x01010068DEEDD7A6829D4798379AD417FFEB0F</vt:lpwstr>
  </property>
  <property fmtid="{D5CDD505-2E9C-101B-9397-08002B2CF9AE}" pid="3" name="MediaServiceImageTags">
    <vt:lpwstr/>
  </property>
</Properties>
</file>